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nalllo\Downloads\"/>
    </mc:Choice>
  </mc:AlternateContent>
  <xr:revisionPtr revIDLastSave="0" documentId="13_ncr:1_{6BA45338-5F61-47DB-A871-74BD60F17CDB}" xr6:coauthVersionLast="47" xr6:coauthVersionMax="47" xr10:uidLastSave="{00000000-0000-0000-0000-000000000000}"/>
  <bookViews>
    <workbookView xWindow="-120" yWindow="-120" windowWidth="29040" windowHeight="15840" tabRatio="521" xr2:uid="{00000000-000D-0000-FFFF-FFFF00000000}"/>
  </bookViews>
  <sheets>
    <sheet name="Consignes et établissement" sheetId="1" r:id="rId1"/>
    <sheet name="Liste des inscrits" sheetId="2" r:id="rId2"/>
    <sheet name="Couchages" sheetId="3" r:id="rId3"/>
    <sheet name="Feuil1" sheetId="5" state="hidden" r:id="rId4"/>
  </sheets>
  <definedNames>
    <definedName name="_xlnm.Print_Titles" localSheetId="2">Couchages!$1:$1</definedName>
    <definedName name="_xlnm.Print_Titles" localSheetId="1">'Liste des inscrits'!$1:$1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" i="2" l="1"/>
  <c r="M4" i="2"/>
  <c r="M5" i="2"/>
  <c r="M6" i="2"/>
  <c r="M7" i="2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M50" i="2"/>
  <c r="M51" i="2"/>
  <c r="M2" i="2"/>
  <c r="C16" i="5"/>
  <c r="C15" i="5"/>
  <c r="C14" i="5"/>
  <c r="C13" i="5"/>
  <c r="C12" i="5"/>
  <c r="C11" i="5"/>
  <c r="C10" i="5"/>
  <c r="C9" i="5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A3" i="2"/>
  <c r="A2" i="2"/>
  <c r="J6" i="1" l="1"/>
</calcChain>
</file>

<file path=xl/sharedStrings.xml><?xml version="1.0" encoding="utf-8"?>
<sst xmlns="http://schemas.openxmlformats.org/spreadsheetml/2006/main" count="88" uniqueCount="57">
  <si>
    <t>RENSEIGNER LES PARTICIPANTS PAR ORDRE DE PRIORITE !</t>
  </si>
  <si>
    <t>Nom de l'établissement</t>
  </si>
  <si>
    <t>Adresse courrier 1</t>
  </si>
  <si>
    <t>Adresse courrier 2</t>
  </si>
  <si>
    <t>Code postal</t>
  </si>
  <si>
    <t>Ville</t>
  </si>
  <si>
    <t>Portable</t>
  </si>
  <si>
    <t>Saisir dans les cellules vertes</t>
  </si>
  <si>
    <t>Nom</t>
  </si>
  <si>
    <t>Prénom</t>
  </si>
  <si>
    <t>Hébergement</t>
  </si>
  <si>
    <t>Licence FFG</t>
  </si>
  <si>
    <t>F</t>
  </si>
  <si>
    <t>H</t>
  </si>
  <si>
    <t>Single</t>
  </si>
  <si>
    <t>Salarié ou Retraité = S
Extérieur = E</t>
  </si>
  <si>
    <t>Sexe 
F ou H</t>
  </si>
  <si>
    <t>J</t>
  </si>
  <si>
    <t>E</t>
  </si>
  <si>
    <t>S</t>
  </si>
  <si>
    <t>Joueur = J
Non joueur = N</t>
  </si>
  <si>
    <t>Index</t>
  </si>
  <si>
    <t>Twin</t>
  </si>
  <si>
    <t>Double</t>
  </si>
  <si>
    <t>N</t>
  </si>
  <si>
    <t>Type de chambre</t>
  </si>
  <si>
    <t>N° adhérent
BPCE</t>
  </si>
  <si>
    <t>Taille polo</t>
  </si>
  <si>
    <t>M</t>
  </si>
  <si>
    <t>L</t>
  </si>
  <si>
    <t>XL</t>
  </si>
  <si>
    <t>XXL</t>
  </si>
  <si>
    <r>
      <t>·</t>
    </r>
    <r>
      <rPr>
        <sz val="7"/>
        <color rgb="FF000080"/>
        <rFont val="Times New Roman"/>
        <family val="1"/>
      </rPr>
      <t xml:space="preserve">         </t>
    </r>
    <r>
      <rPr>
        <b/>
        <sz val="11"/>
        <color theme="1"/>
        <rFont val="Calibri"/>
        <family val="2"/>
        <scheme val="minor"/>
      </rPr>
      <t xml:space="preserve">Colonne « Joueur ou Non joueur » : saisir </t>
    </r>
    <r>
      <rPr>
        <b/>
        <sz val="14"/>
        <color rgb="FFFF0000"/>
        <rFont val="Calibri"/>
        <family val="2"/>
        <scheme val="minor"/>
      </rPr>
      <t>J</t>
    </r>
    <r>
      <rPr>
        <b/>
        <sz val="11"/>
        <color theme="1"/>
        <rFont val="Calibri"/>
        <family val="2"/>
        <scheme val="minor"/>
      </rPr>
      <t xml:space="preserve"> pour Joueur ou </t>
    </r>
    <r>
      <rPr>
        <b/>
        <sz val="14"/>
        <color rgb="FFFF0000"/>
        <rFont val="Calibri"/>
        <family val="2"/>
        <scheme val="minor"/>
      </rPr>
      <t>N</t>
    </r>
    <r>
      <rPr>
        <b/>
        <sz val="11"/>
        <color theme="1"/>
        <rFont val="Calibri"/>
        <family val="2"/>
        <scheme val="minor"/>
      </rPr>
      <t xml:space="preserve"> pour Non joueur</t>
    </r>
  </si>
  <si>
    <r>
      <t>·</t>
    </r>
    <r>
      <rPr>
        <sz val="7"/>
        <color rgb="FF000080"/>
        <rFont val="Times New Roman"/>
        <family val="1"/>
      </rPr>
      <t xml:space="preserve">         </t>
    </r>
    <r>
      <rPr>
        <b/>
        <sz val="11"/>
        <color theme="1"/>
        <rFont val="Calibri"/>
        <family val="2"/>
        <scheme val="minor"/>
      </rPr>
      <t xml:space="preserve">Colonne « Salarié ou Retraité ou Extérieur » : saisir </t>
    </r>
    <r>
      <rPr>
        <b/>
        <sz val="14"/>
        <color rgb="FFFF0000"/>
        <rFont val="Calibri"/>
        <family val="2"/>
        <scheme val="minor"/>
      </rPr>
      <t>S</t>
    </r>
    <r>
      <rPr>
        <b/>
        <sz val="11"/>
        <color theme="1"/>
        <rFont val="Calibri"/>
        <family val="2"/>
        <scheme val="minor"/>
      </rPr>
      <t xml:space="preserve"> pour salarié et retraité ou </t>
    </r>
    <r>
      <rPr>
        <b/>
        <sz val="14"/>
        <color rgb="FFFF0000"/>
        <rFont val="Calibri"/>
        <family val="2"/>
        <scheme val="minor"/>
      </rPr>
      <t>E</t>
    </r>
    <r>
      <rPr>
        <b/>
        <sz val="11"/>
        <color theme="1"/>
        <rFont val="Calibri"/>
        <family val="2"/>
        <scheme val="minor"/>
      </rPr>
      <t xml:space="preserve"> pour Extérieur</t>
    </r>
  </si>
  <si>
    <r>
      <t>·</t>
    </r>
    <r>
      <rPr>
        <sz val="7"/>
        <color rgb="FF000080"/>
        <rFont val="Times New Roman"/>
        <family val="1"/>
      </rPr>
      <t xml:space="preserve">         </t>
    </r>
    <r>
      <rPr>
        <b/>
        <sz val="11"/>
        <color theme="1"/>
        <rFont val="Calibri"/>
        <family val="2"/>
        <scheme val="minor"/>
      </rPr>
      <t xml:space="preserve">Colonne « Hébergement » : saisir </t>
    </r>
    <r>
      <rPr>
        <b/>
        <sz val="14"/>
        <color rgb="FFFF0000"/>
        <rFont val="Calibri"/>
        <family val="2"/>
        <scheme val="minor"/>
      </rPr>
      <t xml:space="preserve">Twin </t>
    </r>
    <r>
      <rPr>
        <b/>
        <sz val="11"/>
        <color theme="1"/>
        <rFont val="Calibri"/>
        <family val="2"/>
        <scheme val="minor"/>
      </rPr>
      <t xml:space="preserve">(chambre à 2 lits), </t>
    </r>
    <r>
      <rPr>
        <b/>
        <sz val="14"/>
        <color rgb="FFFF0000"/>
        <rFont val="Calibri"/>
        <family val="2"/>
        <scheme val="minor"/>
      </rPr>
      <t xml:space="preserve">Double </t>
    </r>
    <r>
      <rPr>
        <b/>
        <sz val="11"/>
        <color theme="1"/>
        <rFont val="Calibri"/>
        <family val="2"/>
        <scheme val="minor"/>
      </rPr>
      <t xml:space="preserve">(lit double 2p) ou </t>
    </r>
    <r>
      <rPr>
        <b/>
        <sz val="14"/>
        <color rgb="FFFF0000"/>
        <rFont val="Calibri"/>
        <family val="2"/>
        <scheme val="minor"/>
      </rPr>
      <t>Single</t>
    </r>
  </si>
  <si>
    <r>
      <t>·</t>
    </r>
    <r>
      <rPr>
        <sz val="7"/>
        <color rgb="FF000080"/>
        <rFont val="Times New Roman"/>
        <family val="1"/>
      </rPr>
      <t xml:space="preserve">         </t>
    </r>
    <r>
      <rPr>
        <b/>
        <sz val="11"/>
        <color theme="1"/>
        <rFont val="Calibri"/>
        <family val="2"/>
        <scheme val="minor"/>
      </rPr>
      <t xml:space="preserve">Colonne « Sexe » : saisir </t>
    </r>
    <r>
      <rPr>
        <b/>
        <sz val="14"/>
        <color rgb="FFFF0000"/>
        <rFont val="Calibri"/>
        <family val="2"/>
        <scheme val="minor"/>
      </rPr>
      <t>F</t>
    </r>
    <r>
      <rPr>
        <b/>
        <sz val="11"/>
        <color theme="1"/>
        <rFont val="Calibri"/>
        <family val="2"/>
        <scheme val="minor"/>
      </rPr>
      <t xml:space="preserve"> pour Femme ou </t>
    </r>
    <r>
      <rPr>
        <b/>
        <sz val="14"/>
        <color rgb="FFFF0000"/>
        <rFont val="Calibri"/>
        <family val="2"/>
        <scheme val="minor"/>
      </rPr>
      <t>H</t>
    </r>
    <r>
      <rPr>
        <b/>
        <sz val="11"/>
        <color theme="1"/>
        <rFont val="Calibri"/>
        <family val="2"/>
        <scheme val="minor"/>
      </rPr>
      <t xml:space="preserve"> pour Homme (en aucun cas, saisir OUI)</t>
    </r>
  </si>
  <si>
    <t>Pour l'onglet suivant :</t>
  </si>
  <si>
    <t>PRIX</t>
  </si>
  <si>
    <t>TOTAL A REGLER :</t>
  </si>
  <si>
    <t>(calcul automatique)</t>
  </si>
  <si>
    <t>XXXL</t>
  </si>
  <si>
    <t>--&gt; ce qui est jaune se calcule automatiquement</t>
  </si>
  <si>
    <t>@</t>
  </si>
  <si>
    <t>Sans</t>
  </si>
  <si>
    <t>Tarif</t>
  </si>
  <si>
    <t>recherche</t>
  </si>
  <si>
    <t>Mail</t>
  </si>
  <si>
    <r>
      <t>BULLETIN D'INSCRIPTION AU 32</t>
    </r>
    <r>
      <rPr>
        <b/>
        <vertAlign val="superscript"/>
        <sz val="14"/>
        <color rgb="FF000080"/>
        <rFont val="Calibri"/>
        <family val="2"/>
        <scheme val="minor"/>
      </rPr>
      <t>ème</t>
    </r>
    <r>
      <rPr>
        <b/>
        <sz val="14"/>
        <color rgb="FF000080"/>
        <rFont val="Calibri"/>
        <family val="2"/>
        <scheme val="minor"/>
      </rPr>
      <t xml:space="preserve"> CHALLENGE DE GOLF GROUPE BPCE SPORTS</t>
    </r>
  </si>
  <si>
    <t>Merci d’envoyer ce bulletin accompagné de la copie du virement à l’adresse mail ci-dessous :</t>
  </si>
  <si>
    <t>N° portable</t>
  </si>
  <si>
    <t>Type d'hébergement</t>
  </si>
  <si>
    <t>Responsable d'équipe</t>
  </si>
  <si>
    <r>
      <t>DATE LIMITE D’INSCRIPTION :</t>
    </r>
    <r>
      <rPr>
        <b/>
        <sz val="12"/>
        <color rgb="FF009900"/>
        <rFont val="Calibri"/>
        <family val="2"/>
        <scheme val="minor"/>
      </rPr>
      <t xml:space="preserve"> </t>
    </r>
    <r>
      <rPr>
        <b/>
        <sz val="22"/>
        <color rgb="FFFF0000"/>
        <rFont val="Calibri"/>
        <family val="2"/>
        <scheme val="minor"/>
      </rPr>
      <t>31 mars 2025</t>
    </r>
  </si>
  <si>
    <t>FR76 1080 7000 3052 1195 2133 582</t>
  </si>
  <si>
    <t xml:space="preserve">Règlement par virement (voir IBAN ci-dessous) en mentionnant le libellé </t>
  </si>
  <si>
    <t xml:space="preserve">TROPHEE BPCE GOLF DIJON </t>
  </si>
  <si>
    <t xml:space="preserve">BPBFC_tropheegolf2025@bpbfc.fr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</si>
</sst>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-* #,##0\ &quot;€&quot;_-;\-* #,##0\ &quot;€&quot;_-;_-* &quot;-&quot;\ &quot;€&quot;_-;_-@_-"/>
    <numFmt numFmtId="164" formatCode="#,##0\ &quot;€&quot;"/>
    <numFmt numFmtId="165" formatCode="[$-40C]General"/>
  </numFmts>
  <fonts count="2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80"/>
      <name val="Calibri"/>
      <family val="2"/>
      <scheme val="minor"/>
    </font>
    <font>
      <b/>
      <vertAlign val="superscript"/>
      <sz val="14"/>
      <color rgb="FF000080"/>
      <name val="Calibri"/>
      <family val="2"/>
      <scheme val="minor"/>
    </font>
    <font>
      <b/>
      <sz val="12"/>
      <color rgb="FF000080"/>
      <name val="Calibri"/>
      <family val="2"/>
      <scheme val="minor"/>
    </font>
    <font>
      <b/>
      <sz val="12"/>
      <color rgb="FF009900"/>
      <name val="Calibri"/>
      <family val="2"/>
      <scheme val="minor"/>
    </font>
    <font>
      <b/>
      <sz val="11"/>
      <color rgb="FF00008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rgb="FF000080"/>
      <name val="Symbol"/>
      <family val="1"/>
      <charset val="2"/>
    </font>
    <font>
      <sz val="7"/>
      <color rgb="FF000080"/>
      <name val="Times New Roman"/>
      <family val="1"/>
    </font>
    <font>
      <b/>
      <sz val="12"/>
      <color theme="3" tint="-0.249977111117893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b/>
      <i/>
      <u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FF0000"/>
      <name val="Calibri"/>
      <family val="2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000080"/>
      <name val="Symbol"/>
      <family val="1"/>
      <charset val="2"/>
    </font>
  </fonts>
  <fills count="8">
    <fill>
      <patternFill patternType="none"/>
    </fill>
    <fill>
      <patternFill patternType="gray125"/>
    </fill>
    <fill>
      <patternFill patternType="solid">
        <fgColor rgb="FF99FF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9FF99"/>
        <bgColor rgb="FF99FF99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165" fontId="22" fillId="0" borderId="0"/>
    <xf numFmtId="0" fontId="24" fillId="0" borderId="0" applyNumberFormat="0" applyFill="0" applyBorder="0" applyAlignment="0" applyProtection="0"/>
  </cellStyleXfs>
  <cellXfs count="64">
    <xf numFmtId="0" fontId="0" fillId="0" borderId="0" xfId="0"/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6" fillId="0" borderId="0" xfId="0" applyFont="1" applyAlignment="1">
      <alignment horizontal="left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10" fillId="3" borderId="8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10" fillId="3" borderId="6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7" fillId="0" borderId="11" xfId="0" applyFont="1" applyBorder="1" applyAlignment="1">
      <alignment horizontal="center" vertical="center" wrapText="1"/>
    </xf>
    <xf numFmtId="42" fontId="14" fillId="4" borderId="1" xfId="0" applyNumberFormat="1" applyFont="1" applyFill="1" applyBorder="1"/>
    <xf numFmtId="0" fontId="10" fillId="3" borderId="10" xfId="0" applyFont="1" applyFill="1" applyBorder="1" applyAlignment="1">
      <alignment vertical="center" wrapText="1"/>
    </xf>
    <xf numFmtId="0" fontId="16" fillId="0" borderId="0" xfId="0" applyFont="1" applyAlignment="1">
      <alignment vertical="center"/>
    </xf>
    <xf numFmtId="0" fontId="1" fillId="2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0" fillId="3" borderId="10" xfId="0" applyFont="1" applyFill="1" applyBorder="1" applyAlignment="1">
      <alignment horizontal="center" vertical="center" wrapText="1"/>
    </xf>
    <xf numFmtId="0" fontId="17" fillId="0" borderId="0" xfId="0" applyFont="1" applyAlignment="1">
      <alignment vertical="center"/>
    </xf>
    <xf numFmtId="0" fontId="18" fillId="0" borderId="0" xfId="0" applyFont="1"/>
    <xf numFmtId="0" fontId="20" fillId="4" borderId="0" xfId="0" applyFont="1" applyFill="1" applyAlignment="1">
      <alignment horizontal="left" vertical="center"/>
    </xf>
    <xf numFmtId="0" fontId="20" fillId="4" borderId="0" xfId="0" quotePrefix="1" applyFont="1" applyFill="1" applyAlignment="1">
      <alignment horizontal="left" vertical="center"/>
    </xf>
    <xf numFmtId="0" fontId="0" fillId="2" borderId="0" xfId="0" applyFill="1"/>
    <xf numFmtId="0" fontId="0" fillId="5" borderId="9" xfId="0" applyFill="1" applyBorder="1" applyAlignment="1">
      <alignment vertical="center" wrapText="1"/>
    </xf>
    <xf numFmtId="0" fontId="7" fillId="0" borderId="13" xfId="0" applyFont="1" applyBorder="1" applyAlignment="1">
      <alignment horizontal="center" vertical="center" wrapText="1"/>
    </xf>
    <xf numFmtId="164" fontId="21" fillId="0" borderId="0" xfId="0" applyNumberFormat="1" applyFont="1"/>
    <xf numFmtId="165" fontId="23" fillId="6" borderId="14" xfId="1" quotePrefix="1" applyFont="1" applyFill="1" applyBorder="1" applyAlignment="1">
      <alignment horizontal="center" vertical="center" wrapText="1"/>
    </xf>
    <xf numFmtId="0" fontId="12" fillId="0" borderId="0" xfId="0" applyFont="1" applyAlignment="1">
      <alignment horizontal="left" vertical="center"/>
    </xf>
    <xf numFmtId="0" fontId="25" fillId="0" borderId="0" xfId="0" applyFont="1"/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11" fillId="0" borderId="1" xfId="0" applyFont="1" applyBorder="1" applyAlignment="1" applyProtection="1">
      <alignment vertical="center"/>
      <protection locked="0"/>
    </xf>
    <xf numFmtId="49" fontId="0" fillId="2" borderId="1" xfId="0" applyNumberFormat="1" applyFill="1" applyBorder="1" applyAlignment="1">
      <alignment horizontal="center"/>
    </xf>
    <xf numFmtId="49" fontId="9" fillId="2" borderId="1" xfId="0" applyNumberFormat="1" applyFont="1" applyFill="1" applyBorder="1" applyAlignment="1">
      <alignment horizontal="center" vertical="center" wrapText="1"/>
    </xf>
    <xf numFmtId="49" fontId="24" fillId="2" borderId="1" xfId="2" applyNumberForma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24" fillId="0" borderId="0" xfId="2" applyAlignment="1">
      <alignment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left" vertical="center" wrapText="1"/>
    </xf>
    <xf numFmtId="0" fontId="14" fillId="0" borderId="1" xfId="0" applyFont="1" applyBorder="1" applyAlignment="1">
      <alignment horizontal="center"/>
    </xf>
    <xf numFmtId="0" fontId="15" fillId="4" borderId="12" xfId="0" applyFont="1" applyFill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2" borderId="1" xfId="0" quotePrefix="1" applyFill="1" applyBorder="1" applyAlignment="1">
      <alignment horizontal="left" vertical="center" wrapText="1"/>
    </xf>
    <xf numFmtId="0" fontId="0" fillId="2" borderId="10" xfId="0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2" fillId="0" borderId="0" xfId="0" applyFont="1" applyAlignment="1">
      <alignment horizontal="left" vertical="center"/>
    </xf>
    <xf numFmtId="0" fontId="1" fillId="0" borderId="9" xfId="0" applyFont="1" applyBorder="1" applyAlignment="1">
      <alignment horizontal="center" vertical="center" wrapText="1"/>
    </xf>
    <xf numFmtId="0" fontId="26" fillId="7" borderId="0" xfId="0" applyFont="1" applyFill="1" applyAlignment="1">
      <alignment horizontal="left" vertical="center" wrapText="1"/>
    </xf>
  </cellXfs>
  <cellStyles count="3">
    <cellStyle name="Excel Built-in Normal" xfId="1" xr:uid="{00000000-0005-0000-0000-000000000000}"/>
    <cellStyle name="Lien hypertexte" xfId="2" builtinId="8"/>
    <cellStyle name="Normal" xfId="0" builtinId="0"/>
  </cellStyles>
  <dxfs count="0"/>
  <tableStyles count="0" defaultTableStyle="TableStyleMedium2" defaultPivotStyle="PivotStyleLight16"/>
  <colors>
    <mruColors>
      <color rgb="FF99FF99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BPBFC_tropheegolf2025@bpbfc.fr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7"/>
  <sheetViews>
    <sheetView tabSelected="1" topLeftCell="A11" workbookViewId="0">
      <selection activeCell="G36" sqref="G36"/>
    </sheetView>
  </sheetViews>
  <sheetFormatPr baseColWidth="10" defaultRowHeight="15" x14ac:dyDescent="0.25"/>
  <sheetData>
    <row r="1" spans="1:10" ht="21" x14ac:dyDescent="0.25">
      <c r="A1" s="45" t="s">
        <v>47</v>
      </c>
      <c r="B1" s="45"/>
      <c r="C1" s="45"/>
      <c r="D1" s="45"/>
      <c r="E1" s="45"/>
      <c r="F1" s="45"/>
      <c r="G1" s="45"/>
      <c r="H1" s="45"/>
      <c r="I1" s="45"/>
      <c r="J1" s="45"/>
    </row>
    <row r="2" spans="1:10" x14ac:dyDescent="0.25">
      <c r="B2" s="2"/>
      <c r="C2" s="2"/>
      <c r="D2" s="2"/>
      <c r="E2" s="2"/>
      <c r="F2" s="2"/>
      <c r="G2" s="2"/>
      <c r="H2" s="2"/>
      <c r="I2" s="2"/>
      <c r="J2" s="2"/>
    </row>
    <row r="3" spans="1:10" ht="28.5" x14ac:dyDescent="0.25">
      <c r="A3" s="1" t="s">
        <v>52</v>
      </c>
      <c r="B3" s="2"/>
      <c r="C3" s="2"/>
      <c r="D3" s="2"/>
      <c r="E3" s="2"/>
      <c r="F3" s="29" t="s">
        <v>41</v>
      </c>
      <c r="G3" s="28"/>
      <c r="H3" s="28"/>
      <c r="I3" s="28"/>
      <c r="J3" s="28"/>
    </row>
    <row r="4" spans="1:10" x14ac:dyDescent="0.25">
      <c r="B4" s="2"/>
      <c r="C4" s="2"/>
      <c r="D4" s="2"/>
      <c r="E4" s="2"/>
      <c r="F4" s="2"/>
      <c r="G4" s="2"/>
      <c r="H4" s="2"/>
      <c r="I4" s="2"/>
      <c r="J4" s="2"/>
    </row>
    <row r="5" spans="1:10" ht="15.75" x14ac:dyDescent="0.25">
      <c r="A5" s="1"/>
    </row>
    <row r="6" spans="1:10" ht="15.75" x14ac:dyDescent="0.25">
      <c r="A6" s="1" t="s">
        <v>54</v>
      </c>
      <c r="H6" s="51" t="s">
        <v>38</v>
      </c>
      <c r="I6" s="51"/>
      <c r="J6" s="19">
        <f>SUM('Liste des inscrits'!M:M)</f>
        <v>0</v>
      </c>
    </row>
    <row r="7" spans="1:10" ht="15.75" customHeight="1" x14ac:dyDescent="0.25">
      <c r="A7" s="54" t="s">
        <v>55</v>
      </c>
      <c r="B7" s="54"/>
      <c r="C7" s="54"/>
      <c r="D7" s="53" t="s">
        <v>53</v>
      </c>
      <c r="E7" s="53"/>
      <c r="F7" s="53"/>
      <c r="G7" s="53"/>
      <c r="I7" s="52" t="s">
        <v>39</v>
      </c>
      <c r="J7" s="52"/>
    </row>
    <row r="9" spans="1:10" x14ac:dyDescent="0.25">
      <c r="A9" s="46" t="s">
        <v>1</v>
      </c>
      <c r="B9" s="46"/>
      <c r="C9" s="46"/>
      <c r="D9" s="47"/>
      <c r="E9" s="48"/>
      <c r="F9" s="48"/>
      <c r="G9" s="48"/>
      <c r="H9" s="48"/>
      <c r="I9" s="48"/>
      <c r="J9" s="49"/>
    </row>
    <row r="10" spans="1:10" x14ac:dyDescent="0.25">
      <c r="A10" s="46" t="s">
        <v>51</v>
      </c>
      <c r="B10" s="46"/>
      <c r="C10" s="46"/>
      <c r="D10" s="50"/>
      <c r="E10" s="50"/>
      <c r="F10" s="50"/>
      <c r="G10" s="50"/>
      <c r="H10" s="50"/>
      <c r="I10" s="50"/>
      <c r="J10" s="50"/>
    </row>
    <row r="11" spans="1:10" x14ac:dyDescent="0.25">
      <c r="A11" s="46" t="s">
        <v>2</v>
      </c>
      <c r="B11" s="46"/>
      <c r="C11" s="46"/>
      <c r="D11" s="50"/>
      <c r="E11" s="50"/>
      <c r="F11" s="50"/>
      <c r="G11" s="50"/>
      <c r="H11" s="50"/>
      <c r="I11" s="50"/>
      <c r="J11" s="50"/>
    </row>
    <row r="12" spans="1:10" x14ac:dyDescent="0.25">
      <c r="A12" s="46" t="s">
        <v>3</v>
      </c>
      <c r="B12" s="46"/>
      <c r="C12" s="46"/>
      <c r="D12" s="50"/>
      <c r="E12" s="50"/>
      <c r="F12" s="50"/>
      <c r="G12" s="50"/>
      <c r="H12" s="50"/>
      <c r="I12" s="50"/>
      <c r="J12" s="50"/>
    </row>
    <row r="13" spans="1:10" x14ac:dyDescent="0.25">
      <c r="A13" s="46" t="s">
        <v>4</v>
      </c>
      <c r="B13" s="46"/>
      <c r="C13" s="50"/>
      <c r="D13" s="50"/>
      <c r="E13" s="59" t="s">
        <v>5</v>
      </c>
      <c r="F13" s="60"/>
      <c r="G13" s="50"/>
      <c r="H13" s="50"/>
      <c r="I13" s="50"/>
      <c r="J13" s="50"/>
    </row>
    <row r="14" spans="1:10" x14ac:dyDescent="0.25">
      <c r="A14" s="59" t="s">
        <v>6</v>
      </c>
      <c r="B14" s="62"/>
      <c r="C14" s="55"/>
      <c r="D14" s="56"/>
      <c r="E14" s="56"/>
      <c r="F14" s="56"/>
      <c r="G14" s="31"/>
      <c r="H14" s="31"/>
      <c r="I14" s="31"/>
      <c r="J14" s="31"/>
    </row>
    <row r="15" spans="1:10" x14ac:dyDescent="0.25">
      <c r="A15" s="57" t="s">
        <v>46</v>
      </c>
      <c r="B15" s="57"/>
      <c r="C15" s="58" t="s">
        <v>42</v>
      </c>
      <c r="D15" s="58"/>
      <c r="E15" s="58"/>
      <c r="F15" s="58"/>
      <c r="G15" s="58"/>
      <c r="H15" s="58"/>
      <c r="I15" s="58"/>
      <c r="J15" s="58"/>
    </row>
    <row r="17" spans="1:10" x14ac:dyDescent="0.25">
      <c r="A17" s="30" t="s">
        <v>7</v>
      </c>
      <c r="B17" s="30"/>
      <c r="C17" s="30"/>
    </row>
    <row r="19" spans="1:10" ht="31.5" customHeight="1" x14ac:dyDescent="0.25">
      <c r="B19" s="63"/>
      <c r="C19" s="63"/>
      <c r="D19" s="63"/>
      <c r="E19" s="63"/>
      <c r="F19" s="63"/>
      <c r="G19" s="63"/>
      <c r="H19" s="63"/>
      <c r="I19" s="63"/>
      <c r="J19" s="63"/>
    </row>
    <row r="21" spans="1:10" x14ac:dyDescent="0.25">
      <c r="A21" t="s">
        <v>36</v>
      </c>
    </row>
    <row r="22" spans="1:10" ht="18.75" x14ac:dyDescent="0.25">
      <c r="B22" s="61" t="s">
        <v>32</v>
      </c>
      <c r="C22" s="61"/>
      <c r="D22" s="61"/>
      <c r="E22" s="61"/>
      <c r="F22" s="61"/>
      <c r="G22" s="61"/>
      <c r="H22" s="61"/>
      <c r="I22" s="61"/>
      <c r="J22" s="61"/>
    </row>
    <row r="23" spans="1:10" ht="18.75" x14ac:dyDescent="0.25">
      <c r="B23" s="61" t="s">
        <v>33</v>
      </c>
      <c r="C23" s="61"/>
      <c r="D23" s="61"/>
      <c r="E23" s="61"/>
      <c r="F23" s="61"/>
      <c r="G23" s="61"/>
      <c r="H23" s="61"/>
      <c r="I23" s="61"/>
      <c r="J23" s="61"/>
    </row>
    <row r="24" spans="1:10" ht="18.75" x14ac:dyDescent="0.25">
      <c r="B24" s="61" t="s">
        <v>34</v>
      </c>
      <c r="C24" s="61"/>
      <c r="D24" s="61"/>
      <c r="E24" s="61"/>
      <c r="F24" s="61"/>
      <c r="G24" s="61"/>
      <c r="H24" s="61"/>
      <c r="I24" s="61"/>
      <c r="J24" s="61"/>
    </row>
    <row r="25" spans="1:10" ht="18.75" x14ac:dyDescent="0.25">
      <c r="B25" s="61" t="s">
        <v>35</v>
      </c>
      <c r="C25" s="61"/>
      <c r="D25" s="61"/>
      <c r="E25" s="61"/>
      <c r="F25" s="61"/>
      <c r="G25" s="61"/>
      <c r="H25" s="61"/>
      <c r="I25" s="61"/>
      <c r="J25" s="61"/>
    </row>
    <row r="26" spans="1:10" ht="15.75" x14ac:dyDescent="0.25">
      <c r="B26" s="35"/>
      <c r="C26" s="35"/>
      <c r="D26" s="35"/>
      <c r="E26" s="35"/>
      <c r="F26" s="35"/>
      <c r="G26" s="35"/>
      <c r="H26" s="35"/>
      <c r="I26" s="35"/>
      <c r="J26" s="35"/>
    </row>
    <row r="27" spans="1:10" ht="15.75" x14ac:dyDescent="0.25">
      <c r="B27" s="35"/>
      <c r="C27" s="35"/>
      <c r="D27" s="35"/>
      <c r="E27" s="35"/>
      <c r="F27" s="35"/>
      <c r="G27" s="35"/>
      <c r="H27" s="35"/>
      <c r="I27" s="35"/>
      <c r="J27" s="35"/>
    </row>
    <row r="28" spans="1:10" ht="15.75" x14ac:dyDescent="0.25">
      <c r="B28" s="35"/>
      <c r="C28" s="35"/>
      <c r="D28" s="35"/>
      <c r="E28" s="35"/>
      <c r="F28" s="35"/>
      <c r="G28" s="35"/>
      <c r="H28" s="35"/>
      <c r="I28" s="35"/>
      <c r="J28" s="35"/>
    </row>
    <row r="29" spans="1:10" x14ac:dyDescent="0.25">
      <c r="B29" s="3" t="s">
        <v>0</v>
      </c>
    </row>
    <row r="31" spans="1:10" ht="21" x14ac:dyDescent="0.35">
      <c r="A31" s="21"/>
      <c r="B31" s="26" t="s">
        <v>48</v>
      </c>
      <c r="C31" s="27"/>
      <c r="D31" s="27"/>
    </row>
    <row r="32" spans="1:10" ht="21" x14ac:dyDescent="0.35">
      <c r="B32" s="27"/>
      <c r="C32" s="27"/>
      <c r="D32" s="27"/>
    </row>
    <row r="33" spans="2:7" ht="21" x14ac:dyDescent="0.35">
      <c r="B33" s="27"/>
      <c r="C33" s="44" t="s">
        <v>56</v>
      </c>
      <c r="D33" s="27"/>
      <c r="E33" s="36"/>
    </row>
    <row r="37" spans="2:7" x14ac:dyDescent="0.25">
      <c r="G37" s="38"/>
    </row>
  </sheetData>
  <mergeCells count="26">
    <mergeCell ref="B22:J22"/>
    <mergeCell ref="B23:J23"/>
    <mergeCell ref="B24:J24"/>
    <mergeCell ref="B25:J25"/>
    <mergeCell ref="A14:B14"/>
    <mergeCell ref="B19:J19"/>
    <mergeCell ref="A11:C11"/>
    <mergeCell ref="D11:J11"/>
    <mergeCell ref="C14:F14"/>
    <mergeCell ref="A15:B15"/>
    <mergeCell ref="C15:J15"/>
    <mergeCell ref="A12:C12"/>
    <mergeCell ref="D12:J12"/>
    <mergeCell ref="A13:B13"/>
    <mergeCell ref="C13:D13"/>
    <mergeCell ref="E13:F13"/>
    <mergeCell ref="G13:J13"/>
    <mergeCell ref="A1:J1"/>
    <mergeCell ref="A9:C9"/>
    <mergeCell ref="D9:J9"/>
    <mergeCell ref="A10:C10"/>
    <mergeCell ref="D10:J10"/>
    <mergeCell ref="H6:I6"/>
    <mergeCell ref="I7:J7"/>
    <mergeCell ref="D7:G7"/>
    <mergeCell ref="A7:C7"/>
  </mergeCells>
  <hyperlinks>
    <hyperlink ref="C33" r:id="rId1" xr:uid="{4B73460A-CD88-4A8A-B876-195A843C9645}"/>
  </hyperlinks>
  <pageMargins left="0.70866141732283472" right="0.70866141732283472" top="0.74803149606299213" bottom="0.74803149606299213" header="0.31496062992125984" footer="0.31496062992125984"/>
  <pageSetup paperSize="9" scale="79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51"/>
  <sheetViews>
    <sheetView topLeftCell="B1" zoomScale="85" zoomScaleNormal="85" workbookViewId="0">
      <pane ySplit="1" topLeftCell="A2" activePane="bottomLeft" state="frozen"/>
      <selection activeCell="G35" sqref="G35"/>
      <selection pane="bottomLeft" activeCell="F2" sqref="F2"/>
    </sheetView>
  </sheetViews>
  <sheetFormatPr baseColWidth="10" defaultRowHeight="15" x14ac:dyDescent="0.25"/>
  <cols>
    <col min="1" max="1" width="24.140625" hidden="1" customWidth="1"/>
    <col min="2" max="2" width="22.28515625" customWidth="1"/>
    <col min="3" max="3" width="18.7109375" customWidth="1"/>
    <col min="4" max="4" width="14.140625" customWidth="1"/>
    <col min="5" max="5" width="20.28515625" bestFit="1" customWidth="1"/>
    <col min="6" max="6" width="14.85546875" customWidth="1"/>
    <col min="7" max="7" width="13.28515625" bestFit="1" customWidth="1"/>
    <col min="9" max="9" width="11.7109375" bestFit="1" customWidth="1"/>
    <col min="11" max="11" width="13.28515625" customWidth="1"/>
    <col min="12" max="12" width="43.42578125" customWidth="1"/>
    <col min="13" max="13" width="7.5703125" bestFit="1" customWidth="1"/>
  </cols>
  <sheetData>
    <row r="1" spans="1:13" ht="51" customHeight="1" x14ac:dyDescent="0.25">
      <c r="B1" s="25" t="s">
        <v>8</v>
      </c>
      <c r="C1" s="25" t="s">
        <v>9</v>
      </c>
      <c r="D1" s="25" t="s">
        <v>20</v>
      </c>
      <c r="E1" s="25" t="s">
        <v>15</v>
      </c>
      <c r="F1" s="25" t="s">
        <v>50</v>
      </c>
      <c r="G1" s="25" t="s">
        <v>11</v>
      </c>
      <c r="H1" s="25" t="s">
        <v>21</v>
      </c>
      <c r="I1" s="25" t="s">
        <v>26</v>
      </c>
      <c r="J1" s="25" t="s">
        <v>16</v>
      </c>
      <c r="K1" s="25" t="s">
        <v>49</v>
      </c>
      <c r="L1" s="25" t="s">
        <v>46</v>
      </c>
      <c r="M1" s="20" t="s">
        <v>37</v>
      </c>
    </row>
    <row r="2" spans="1:13" ht="18.75" x14ac:dyDescent="0.25">
      <c r="A2">
        <f>'Consignes et établissement'!$D$9</f>
        <v>0</v>
      </c>
      <c r="B2" s="22"/>
      <c r="C2" s="22"/>
      <c r="D2" s="23"/>
      <c r="E2" s="23"/>
      <c r="F2" s="37"/>
      <c r="G2" s="34"/>
      <c r="H2" s="41"/>
      <c r="I2" s="24"/>
      <c r="J2" s="23"/>
      <c r="K2" s="40"/>
      <c r="L2" s="40"/>
      <c r="M2" s="19" t="str">
        <f>IF(B2="","",VLOOKUP(CONCATENATE(D2,F2),Feuil1!$C$9:$D$16,2,))</f>
        <v/>
      </c>
    </row>
    <row r="3" spans="1:13" ht="18.75" x14ac:dyDescent="0.25">
      <c r="A3">
        <f>'Consignes et établissement'!$D$9</f>
        <v>0</v>
      </c>
      <c r="B3" s="22"/>
      <c r="C3" s="22"/>
      <c r="D3" s="23"/>
      <c r="E3" s="23"/>
      <c r="F3" s="37"/>
      <c r="G3" s="24"/>
      <c r="H3" s="41"/>
      <c r="I3" s="24"/>
      <c r="J3" s="23"/>
      <c r="K3" s="40"/>
      <c r="L3" s="42"/>
      <c r="M3" s="19" t="str">
        <f>IF(B3="","",VLOOKUP(CONCATENATE(D3,F3),Feuil1!$C$9:$D$16,2,))</f>
        <v/>
      </c>
    </row>
    <row r="4" spans="1:13" ht="18.75" x14ac:dyDescent="0.25">
      <c r="A4">
        <f>'Consignes et établissement'!$D$9</f>
        <v>0</v>
      </c>
      <c r="B4" s="22"/>
      <c r="C4" s="22"/>
      <c r="D4" s="23"/>
      <c r="E4" s="23"/>
      <c r="F4" s="37"/>
      <c r="G4" s="24"/>
      <c r="H4" s="41"/>
      <c r="I4" s="24"/>
      <c r="J4" s="23"/>
      <c r="K4" s="40"/>
      <c r="L4" s="42"/>
      <c r="M4" s="19" t="str">
        <f>IF(B4="","",VLOOKUP(CONCATENATE(D4,F4),Feuil1!$C$9:$D$16,2,))</f>
        <v/>
      </c>
    </row>
    <row r="5" spans="1:13" ht="18.75" x14ac:dyDescent="0.25">
      <c r="A5">
        <f>'Consignes et établissement'!$D$9</f>
        <v>0</v>
      </c>
      <c r="B5" s="22"/>
      <c r="C5" s="22"/>
      <c r="D5" s="23"/>
      <c r="E5" s="23"/>
      <c r="F5" s="37"/>
      <c r="G5" s="24"/>
      <c r="H5" s="41"/>
      <c r="I5" s="24"/>
      <c r="J5" s="23"/>
      <c r="K5" s="40"/>
      <c r="L5" s="42"/>
      <c r="M5" s="19" t="str">
        <f>IF(B5="","",VLOOKUP(CONCATENATE(D5,F5),Feuil1!$C$9:$D$16,2,))</f>
        <v/>
      </c>
    </row>
    <row r="6" spans="1:13" ht="18.75" x14ac:dyDescent="0.25">
      <c r="A6">
        <f>'Consignes et établissement'!$D$9</f>
        <v>0</v>
      </c>
      <c r="B6" s="22"/>
      <c r="C6" s="22"/>
      <c r="D6" s="23"/>
      <c r="E6" s="23"/>
      <c r="F6" s="37"/>
      <c r="G6" s="24"/>
      <c r="H6" s="41"/>
      <c r="I6" s="24"/>
      <c r="J6" s="23"/>
      <c r="K6" s="40"/>
      <c r="L6" s="42"/>
      <c r="M6" s="19" t="str">
        <f>IF(B6="","",VLOOKUP(CONCATENATE(D6,F6),Feuil1!$C$9:$D$16,2,))</f>
        <v/>
      </c>
    </row>
    <row r="7" spans="1:13" ht="18.75" x14ac:dyDescent="0.25">
      <c r="A7">
        <f>'Consignes et établissement'!$D$9</f>
        <v>0</v>
      </c>
      <c r="B7" s="22"/>
      <c r="C7" s="22"/>
      <c r="D7" s="23"/>
      <c r="E7" s="23"/>
      <c r="F7" s="37"/>
      <c r="G7" s="24"/>
      <c r="H7" s="41"/>
      <c r="I7" s="24"/>
      <c r="J7" s="23"/>
      <c r="K7" s="40"/>
      <c r="L7" s="40"/>
      <c r="M7" s="19" t="str">
        <f>IF(B7="","",VLOOKUP(CONCATENATE(D7,F7),Feuil1!$C$9:$D$16,2,))</f>
        <v/>
      </c>
    </row>
    <row r="8" spans="1:13" ht="18.75" x14ac:dyDescent="0.25">
      <c r="A8">
        <f>'Consignes et établissement'!$D$9</f>
        <v>0</v>
      </c>
      <c r="B8" s="22"/>
      <c r="C8" s="22"/>
      <c r="D8" s="23"/>
      <c r="E8" s="23"/>
      <c r="F8" s="37"/>
      <c r="G8" s="24"/>
      <c r="H8" s="41"/>
      <c r="I8" s="24"/>
      <c r="J8" s="23"/>
      <c r="K8" s="40"/>
      <c r="L8" s="40"/>
      <c r="M8" s="19" t="str">
        <f>IF(B8="","",VLOOKUP(CONCATENATE(D8,F8),Feuil1!$C$9:$D$16,2,))</f>
        <v/>
      </c>
    </row>
    <row r="9" spans="1:13" ht="18.75" x14ac:dyDescent="0.25">
      <c r="A9">
        <f>'Consignes et établissement'!$D$9</f>
        <v>0</v>
      </c>
      <c r="B9" s="22"/>
      <c r="C9" s="22"/>
      <c r="D9" s="23"/>
      <c r="E9" s="23"/>
      <c r="F9" s="37"/>
      <c r="G9" s="24"/>
      <c r="H9" s="41"/>
      <c r="I9" s="24"/>
      <c r="J9" s="23"/>
      <c r="K9" s="40"/>
      <c r="L9" s="40"/>
      <c r="M9" s="19" t="str">
        <f>IF(B9="","",VLOOKUP(CONCATENATE(D9,F9),Feuil1!$C$9:$D$16,2,))</f>
        <v/>
      </c>
    </row>
    <row r="10" spans="1:13" ht="18.75" x14ac:dyDescent="0.25">
      <c r="A10">
        <f>'Consignes et établissement'!$D$9</f>
        <v>0</v>
      </c>
      <c r="B10" s="22"/>
      <c r="C10" s="22"/>
      <c r="D10" s="23"/>
      <c r="E10" s="23"/>
      <c r="F10" s="37"/>
      <c r="G10" s="24"/>
      <c r="H10" s="41"/>
      <c r="I10" s="24"/>
      <c r="J10" s="23"/>
      <c r="K10" s="40"/>
      <c r="L10" s="40"/>
      <c r="M10" s="19" t="str">
        <f>IF(B10="","",VLOOKUP(CONCATENATE(D10,F10),Feuil1!$C$9:$D$16,2,))</f>
        <v/>
      </c>
    </row>
    <row r="11" spans="1:13" ht="18.75" x14ac:dyDescent="0.25">
      <c r="A11">
        <f>'Consignes et établissement'!$D$9</f>
        <v>0</v>
      </c>
      <c r="B11" s="22"/>
      <c r="C11" s="22"/>
      <c r="D11" s="23"/>
      <c r="E11" s="23"/>
      <c r="F11" s="37"/>
      <c r="G11" s="24"/>
      <c r="H11" s="41"/>
      <c r="I11" s="24"/>
      <c r="J11" s="23"/>
      <c r="K11" s="40"/>
      <c r="L11" s="40"/>
      <c r="M11" s="19" t="str">
        <f>IF(B11="","",VLOOKUP(CONCATENATE(D11,F11),Feuil1!$C$9:$D$16,2,))</f>
        <v/>
      </c>
    </row>
    <row r="12" spans="1:13" ht="18.75" x14ac:dyDescent="0.25">
      <c r="A12">
        <f>'Consignes et établissement'!$D$9</f>
        <v>0</v>
      </c>
      <c r="B12" s="22"/>
      <c r="C12" s="22"/>
      <c r="D12" s="23"/>
      <c r="E12" s="23"/>
      <c r="F12" s="37"/>
      <c r="G12" s="24"/>
      <c r="H12" s="41"/>
      <c r="I12" s="24"/>
      <c r="J12" s="23"/>
      <c r="K12" s="40"/>
      <c r="L12" s="40"/>
      <c r="M12" s="19" t="str">
        <f>IF(B12="","",VLOOKUP(CONCATENATE(D12,F12),Feuil1!$C$9:$D$16,2,))</f>
        <v/>
      </c>
    </row>
    <row r="13" spans="1:13" ht="18.75" x14ac:dyDescent="0.25">
      <c r="A13">
        <f>'Consignes et établissement'!$D$9</f>
        <v>0</v>
      </c>
      <c r="B13" s="22"/>
      <c r="C13" s="22"/>
      <c r="D13" s="23"/>
      <c r="E13" s="23"/>
      <c r="F13" s="37"/>
      <c r="G13" s="24"/>
      <c r="H13" s="41"/>
      <c r="I13" s="24"/>
      <c r="J13" s="23"/>
      <c r="K13" s="40"/>
      <c r="L13" s="40"/>
      <c r="M13" s="19" t="str">
        <f>IF(B13="","",VLOOKUP(CONCATENATE(D13,F13),Feuil1!$C$9:$D$16,2,))</f>
        <v/>
      </c>
    </row>
    <row r="14" spans="1:13" ht="18.75" x14ac:dyDescent="0.25">
      <c r="A14">
        <f>'Consignes et établissement'!$D$9</f>
        <v>0</v>
      </c>
      <c r="B14" s="22"/>
      <c r="C14" s="22"/>
      <c r="D14" s="23"/>
      <c r="E14" s="23"/>
      <c r="F14" s="37"/>
      <c r="G14" s="24"/>
      <c r="H14" s="41"/>
      <c r="I14" s="24"/>
      <c r="J14" s="23"/>
      <c r="K14" s="40"/>
      <c r="L14" s="40"/>
      <c r="M14" s="19" t="str">
        <f>IF(B14="","",VLOOKUP(CONCATENATE(D14,F14),Feuil1!$C$9:$D$16,2,))</f>
        <v/>
      </c>
    </row>
    <row r="15" spans="1:13" ht="18.75" x14ac:dyDescent="0.25">
      <c r="A15">
        <f>'Consignes et établissement'!$D$9</f>
        <v>0</v>
      </c>
      <c r="B15" s="22"/>
      <c r="C15" s="22"/>
      <c r="D15" s="23"/>
      <c r="E15" s="23"/>
      <c r="F15" s="37"/>
      <c r="G15" s="24"/>
      <c r="H15" s="41"/>
      <c r="I15" s="24"/>
      <c r="J15" s="23"/>
      <c r="K15" s="40"/>
      <c r="L15" s="40"/>
      <c r="M15" s="19" t="str">
        <f>IF(B15="","",VLOOKUP(CONCATENATE(D15,F15),Feuil1!$C$9:$D$16,2,))</f>
        <v/>
      </c>
    </row>
    <row r="16" spans="1:13" ht="18.75" x14ac:dyDescent="0.25">
      <c r="A16">
        <f>'Consignes et établissement'!$D$9</f>
        <v>0</v>
      </c>
      <c r="B16" s="22"/>
      <c r="C16" s="22"/>
      <c r="D16" s="23"/>
      <c r="E16" s="23"/>
      <c r="F16" s="37"/>
      <c r="G16" s="24"/>
      <c r="H16" s="41"/>
      <c r="I16" s="24"/>
      <c r="J16" s="23"/>
      <c r="K16" s="40"/>
      <c r="L16" s="40"/>
      <c r="M16" s="19" t="str">
        <f>IF(B16="","",VLOOKUP(CONCATENATE(D16,F16),Feuil1!$C$9:$D$16,2,))</f>
        <v/>
      </c>
    </row>
    <row r="17" spans="1:13" ht="18.75" x14ac:dyDescent="0.25">
      <c r="A17">
        <f>'Consignes et établissement'!$D$9</f>
        <v>0</v>
      </c>
      <c r="B17" s="22"/>
      <c r="C17" s="22"/>
      <c r="D17" s="23"/>
      <c r="E17" s="23"/>
      <c r="F17" s="37"/>
      <c r="G17" s="24"/>
      <c r="H17" s="41"/>
      <c r="I17" s="24"/>
      <c r="J17" s="23"/>
      <c r="K17" s="40"/>
      <c r="L17" s="40"/>
      <c r="M17" s="19" t="str">
        <f>IF(B17="","",VLOOKUP(CONCATENATE(D17,F17),Feuil1!$C$9:$D$16,2,))</f>
        <v/>
      </c>
    </row>
    <row r="18" spans="1:13" ht="18.75" x14ac:dyDescent="0.25">
      <c r="A18">
        <f>'Consignes et établissement'!$D$9</f>
        <v>0</v>
      </c>
      <c r="B18" s="22"/>
      <c r="C18" s="22"/>
      <c r="D18" s="23"/>
      <c r="E18" s="23"/>
      <c r="F18" s="37"/>
      <c r="G18" s="24"/>
      <c r="H18" s="41"/>
      <c r="I18" s="24"/>
      <c r="J18" s="23"/>
      <c r="K18" s="40"/>
      <c r="L18" s="40"/>
      <c r="M18" s="19" t="str">
        <f>IF(B18="","",VLOOKUP(CONCATENATE(D18,F18),Feuil1!$C$9:$D$16,2,))</f>
        <v/>
      </c>
    </row>
    <row r="19" spans="1:13" ht="18.75" x14ac:dyDescent="0.25">
      <c r="A19">
        <f>'Consignes et établissement'!$D$9</f>
        <v>0</v>
      </c>
      <c r="B19" s="22"/>
      <c r="C19" s="22"/>
      <c r="D19" s="23"/>
      <c r="E19" s="23"/>
      <c r="F19" s="37"/>
      <c r="G19" s="24"/>
      <c r="H19" s="41"/>
      <c r="I19" s="24"/>
      <c r="J19" s="23"/>
      <c r="K19" s="40"/>
      <c r="L19" s="40"/>
      <c r="M19" s="19" t="str">
        <f>IF(B19="","",VLOOKUP(CONCATENATE(D19,F19),Feuil1!$C$9:$D$16,2,))</f>
        <v/>
      </c>
    </row>
    <row r="20" spans="1:13" ht="18.75" x14ac:dyDescent="0.25">
      <c r="A20">
        <f>'Consignes et établissement'!$D$9</f>
        <v>0</v>
      </c>
      <c r="B20" s="22"/>
      <c r="C20" s="22"/>
      <c r="D20" s="23"/>
      <c r="E20" s="23"/>
      <c r="F20" s="37"/>
      <c r="G20" s="24"/>
      <c r="H20" s="41"/>
      <c r="I20" s="24"/>
      <c r="J20" s="23"/>
      <c r="K20" s="40"/>
      <c r="L20" s="40"/>
      <c r="M20" s="19" t="str">
        <f>IF(B20="","",VLOOKUP(CONCATENATE(D20,F20),Feuil1!$C$9:$D$16,2,))</f>
        <v/>
      </c>
    </row>
    <row r="21" spans="1:13" ht="18.75" x14ac:dyDescent="0.25">
      <c r="A21">
        <f>'Consignes et établissement'!$D$9</f>
        <v>0</v>
      </c>
      <c r="B21" s="22"/>
      <c r="C21" s="22"/>
      <c r="D21" s="23"/>
      <c r="E21" s="23"/>
      <c r="F21" s="37"/>
      <c r="G21" s="24"/>
      <c r="H21" s="41"/>
      <c r="I21" s="24"/>
      <c r="J21" s="23"/>
      <c r="K21" s="40"/>
      <c r="L21" s="40"/>
      <c r="M21" s="19" t="str">
        <f>IF(B21="","",VLOOKUP(CONCATENATE(D21,F21),Feuil1!$C$9:$D$16,2,))</f>
        <v/>
      </c>
    </row>
    <row r="22" spans="1:13" ht="18.75" x14ac:dyDescent="0.25">
      <c r="A22">
        <f>'Consignes et établissement'!$D$9</f>
        <v>0</v>
      </c>
      <c r="B22" s="22"/>
      <c r="C22" s="22"/>
      <c r="D22" s="23"/>
      <c r="E22" s="23"/>
      <c r="F22" s="37"/>
      <c r="G22" s="24"/>
      <c r="H22" s="41"/>
      <c r="I22" s="24"/>
      <c r="J22" s="23"/>
      <c r="K22" s="40"/>
      <c r="L22" s="40"/>
      <c r="M22" s="19" t="str">
        <f>IF(B22="","",VLOOKUP(CONCATENATE(D22,F22),Feuil1!$C$9:$D$16,2,))</f>
        <v/>
      </c>
    </row>
    <row r="23" spans="1:13" ht="18.75" x14ac:dyDescent="0.25">
      <c r="A23">
        <f>'Consignes et établissement'!$D$9</f>
        <v>0</v>
      </c>
      <c r="B23" s="22"/>
      <c r="C23" s="22"/>
      <c r="D23" s="23"/>
      <c r="E23" s="23"/>
      <c r="F23" s="37"/>
      <c r="G23" s="24"/>
      <c r="H23" s="41"/>
      <c r="I23" s="24"/>
      <c r="J23" s="23"/>
      <c r="K23" s="40"/>
      <c r="L23" s="40"/>
      <c r="M23" s="19" t="str">
        <f>IF(B23="","",VLOOKUP(CONCATENATE(D23,F23),Feuil1!$C$9:$D$16,2,))</f>
        <v/>
      </c>
    </row>
    <row r="24" spans="1:13" ht="18.75" x14ac:dyDescent="0.25">
      <c r="A24">
        <f>'Consignes et établissement'!$D$9</f>
        <v>0</v>
      </c>
      <c r="B24" s="22"/>
      <c r="C24" s="22"/>
      <c r="D24" s="23"/>
      <c r="E24" s="23"/>
      <c r="F24" s="37"/>
      <c r="G24" s="24"/>
      <c r="H24" s="41"/>
      <c r="I24" s="24"/>
      <c r="J24" s="23"/>
      <c r="K24" s="40"/>
      <c r="L24" s="40"/>
      <c r="M24" s="19" t="str">
        <f>IF(B24="","",VLOOKUP(CONCATENATE(D24,F24),Feuil1!$C$9:$D$16,2,))</f>
        <v/>
      </c>
    </row>
    <row r="25" spans="1:13" ht="18.75" x14ac:dyDescent="0.25">
      <c r="A25">
        <f>'Consignes et établissement'!$D$9</f>
        <v>0</v>
      </c>
      <c r="B25" s="22"/>
      <c r="C25" s="22"/>
      <c r="D25" s="23"/>
      <c r="E25" s="23"/>
      <c r="F25" s="37"/>
      <c r="G25" s="24"/>
      <c r="H25" s="41"/>
      <c r="I25" s="24"/>
      <c r="J25" s="23"/>
      <c r="K25" s="40"/>
      <c r="L25" s="40"/>
      <c r="M25" s="19" t="str">
        <f>IF(B25="","",VLOOKUP(CONCATENATE(D25,F25),Feuil1!$C$9:$D$16,2,))</f>
        <v/>
      </c>
    </row>
    <row r="26" spans="1:13" ht="18.75" x14ac:dyDescent="0.25">
      <c r="A26">
        <f>'Consignes et établissement'!$D$9</f>
        <v>0</v>
      </c>
      <c r="B26" s="22"/>
      <c r="C26" s="22"/>
      <c r="D26" s="23"/>
      <c r="E26" s="23"/>
      <c r="F26" s="37"/>
      <c r="G26" s="24"/>
      <c r="H26" s="41"/>
      <c r="I26" s="24"/>
      <c r="J26" s="23"/>
      <c r="K26" s="40"/>
      <c r="L26" s="40"/>
      <c r="M26" s="19" t="str">
        <f>IF(B26="","",VLOOKUP(CONCATENATE(D26,F26),Feuil1!$C$9:$D$16,2,))</f>
        <v/>
      </c>
    </row>
    <row r="27" spans="1:13" ht="18.75" x14ac:dyDescent="0.25">
      <c r="A27">
        <f>'Consignes et établissement'!$D$9</f>
        <v>0</v>
      </c>
      <c r="B27" s="22"/>
      <c r="C27" s="22"/>
      <c r="D27" s="23"/>
      <c r="E27" s="23"/>
      <c r="F27" s="37"/>
      <c r="G27" s="24"/>
      <c r="H27" s="41"/>
      <c r="I27" s="24"/>
      <c r="J27" s="23"/>
      <c r="K27" s="40"/>
      <c r="L27" s="40"/>
      <c r="M27" s="19" t="str">
        <f>IF(B27="","",VLOOKUP(CONCATENATE(D27,F27),Feuil1!$C$9:$D$16,2,))</f>
        <v/>
      </c>
    </row>
    <row r="28" spans="1:13" ht="18.75" x14ac:dyDescent="0.25">
      <c r="A28">
        <f>'Consignes et établissement'!$D$9</f>
        <v>0</v>
      </c>
      <c r="B28" s="22"/>
      <c r="C28" s="22"/>
      <c r="D28" s="23"/>
      <c r="E28" s="23"/>
      <c r="F28" s="37"/>
      <c r="G28" s="24"/>
      <c r="H28" s="41"/>
      <c r="I28" s="24"/>
      <c r="J28" s="23"/>
      <c r="K28" s="40"/>
      <c r="L28" s="40"/>
      <c r="M28" s="19" t="str">
        <f>IF(B28="","",VLOOKUP(CONCATENATE(D28,F28),Feuil1!$C$9:$D$16,2,))</f>
        <v/>
      </c>
    </row>
    <row r="29" spans="1:13" ht="18.75" x14ac:dyDescent="0.25">
      <c r="A29">
        <f>'Consignes et établissement'!$D$9</f>
        <v>0</v>
      </c>
      <c r="B29" s="22"/>
      <c r="C29" s="22"/>
      <c r="D29" s="23"/>
      <c r="E29" s="23"/>
      <c r="F29" s="37"/>
      <c r="G29" s="24"/>
      <c r="H29" s="41"/>
      <c r="I29" s="24"/>
      <c r="J29" s="23"/>
      <c r="K29" s="40"/>
      <c r="L29" s="40"/>
      <c r="M29" s="19" t="str">
        <f>IF(B29="","",VLOOKUP(CONCATENATE(D29,F29),Feuil1!$C$9:$D$16,2,))</f>
        <v/>
      </c>
    </row>
    <row r="30" spans="1:13" ht="18.75" x14ac:dyDescent="0.25">
      <c r="A30">
        <f>'Consignes et établissement'!$D$9</f>
        <v>0</v>
      </c>
      <c r="B30" s="22"/>
      <c r="C30" s="22"/>
      <c r="D30" s="23"/>
      <c r="E30" s="23"/>
      <c r="F30" s="37"/>
      <c r="G30" s="24"/>
      <c r="H30" s="41"/>
      <c r="I30" s="24"/>
      <c r="J30" s="23"/>
      <c r="K30" s="40"/>
      <c r="L30" s="40"/>
      <c r="M30" s="19" t="str">
        <f>IF(B30="","",VLOOKUP(CONCATENATE(D30,F30),Feuil1!$C$9:$D$16,2,))</f>
        <v/>
      </c>
    </row>
    <row r="31" spans="1:13" ht="18.75" x14ac:dyDescent="0.25">
      <c r="A31">
        <f>'Consignes et établissement'!$D$9</f>
        <v>0</v>
      </c>
      <c r="B31" s="22"/>
      <c r="C31" s="22"/>
      <c r="D31" s="23"/>
      <c r="E31" s="23"/>
      <c r="F31" s="37"/>
      <c r="G31" s="24"/>
      <c r="H31" s="41"/>
      <c r="I31" s="24"/>
      <c r="J31" s="23"/>
      <c r="K31" s="40"/>
      <c r="L31" s="40"/>
      <c r="M31" s="19" t="str">
        <f>IF(B31="","",VLOOKUP(CONCATENATE(D31,F31),Feuil1!$C$9:$D$16,2,))</f>
        <v/>
      </c>
    </row>
    <row r="32" spans="1:13" ht="18.75" x14ac:dyDescent="0.25">
      <c r="A32">
        <f>'Consignes et établissement'!$D$9</f>
        <v>0</v>
      </c>
      <c r="B32" s="22"/>
      <c r="C32" s="22"/>
      <c r="D32" s="23"/>
      <c r="E32" s="23"/>
      <c r="F32" s="37"/>
      <c r="G32" s="24"/>
      <c r="H32" s="41"/>
      <c r="I32" s="24"/>
      <c r="J32" s="23"/>
      <c r="K32" s="40"/>
      <c r="L32" s="40"/>
      <c r="M32" s="19" t="str">
        <f>IF(B32="","",VLOOKUP(CONCATENATE(D32,F32),Feuil1!$C$9:$D$16,2,))</f>
        <v/>
      </c>
    </row>
    <row r="33" spans="1:13" ht="18.75" x14ac:dyDescent="0.25">
      <c r="A33">
        <f>'Consignes et établissement'!$D$9</f>
        <v>0</v>
      </c>
      <c r="B33" s="22"/>
      <c r="C33" s="22"/>
      <c r="D33" s="23"/>
      <c r="E33" s="23"/>
      <c r="F33" s="37"/>
      <c r="G33" s="24"/>
      <c r="H33" s="41"/>
      <c r="I33" s="24"/>
      <c r="J33" s="23"/>
      <c r="K33" s="40"/>
      <c r="L33" s="40"/>
      <c r="M33" s="19" t="str">
        <f>IF(B33="","",VLOOKUP(CONCATENATE(D33,F33),Feuil1!$C$9:$D$16,2,))</f>
        <v/>
      </c>
    </row>
    <row r="34" spans="1:13" ht="18.75" x14ac:dyDescent="0.25">
      <c r="A34">
        <f>'Consignes et établissement'!$D$9</f>
        <v>0</v>
      </c>
      <c r="B34" s="22"/>
      <c r="C34" s="22"/>
      <c r="D34" s="23"/>
      <c r="E34" s="23"/>
      <c r="F34" s="37"/>
      <c r="G34" s="24"/>
      <c r="H34" s="41"/>
      <c r="I34" s="24"/>
      <c r="J34" s="23"/>
      <c r="K34" s="40"/>
      <c r="L34" s="40"/>
      <c r="M34" s="19" t="str">
        <f>IF(B34="","",VLOOKUP(CONCATENATE(D34,F34),Feuil1!$C$9:$D$16,2,))</f>
        <v/>
      </c>
    </row>
    <row r="35" spans="1:13" ht="18.75" x14ac:dyDescent="0.25">
      <c r="A35">
        <f>'Consignes et établissement'!$D$9</f>
        <v>0</v>
      </c>
      <c r="B35" s="22"/>
      <c r="C35" s="22"/>
      <c r="D35" s="23"/>
      <c r="E35" s="23"/>
      <c r="F35" s="37"/>
      <c r="G35" s="24"/>
      <c r="H35" s="41"/>
      <c r="I35" s="24"/>
      <c r="J35" s="23"/>
      <c r="K35" s="40"/>
      <c r="L35" s="40"/>
      <c r="M35" s="19" t="str">
        <f>IF(B35="","",VLOOKUP(CONCATENATE(D35,F35),Feuil1!$C$9:$D$16,2,))</f>
        <v/>
      </c>
    </row>
    <row r="36" spans="1:13" ht="18.75" x14ac:dyDescent="0.25">
      <c r="A36">
        <f>'Consignes et établissement'!$D$9</f>
        <v>0</v>
      </c>
      <c r="B36" s="22"/>
      <c r="C36" s="22"/>
      <c r="D36" s="23"/>
      <c r="E36" s="23"/>
      <c r="F36" s="37"/>
      <c r="G36" s="24"/>
      <c r="H36" s="41"/>
      <c r="I36" s="24"/>
      <c r="J36" s="23"/>
      <c r="K36" s="40"/>
      <c r="L36" s="40"/>
      <c r="M36" s="19" t="str">
        <f>IF(B36="","",VLOOKUP(CONCATENATE(D36,F36),Feuil1!$C$9:$D$16,2,))</f>
        <v/>
      </c>
    </row>
    <row r="37" spans="1:13" ht="18.75" x14ac:dyDescent="0.25">
      <c r="A37">
        <f>'Consignes et établissement'!$D$9</f>
        <v>0</v>
      </c>
      <c r="B37" s="22"/>
      <c r="C37" s="22"/>
      <c r="D37" s="23"/>
      <c r="E37" s="23"/>
      <c r="F37" s="37"/>
      <c r="G37" s="24"/>
      <c r="H37" s="41"/>
      <c r="I37" s="24"/>
      <c r="J37" s="23"/>
      <c r="K37" s="40"/>
      <c r="L37" s="40"/>
      <c r="M37" s="19" t="str">
        <f>IF(B37="","",VLOOKUP(CONCATENATE(D37,F37),Feuil1!$C$9:$D$16,2,))</f>
        <v/>
      </c>
    </row>
    <row r="38" spans="1:13" ht="18.75" x14ac:dyDescent="0.25">
      <c r="A38">
        <f>'Consignes et établissement'!$D$9</f>
        <v>0</v>
      </c>
      <c r="B38" s="22"/>
      <c r="C38" s="22"/>
      <c r="D38" s="23"/>
      <c r="E38" s="23"/>
      <c r="F38" s="37"/>
      <c r="G38" s="24"/>
      <c r="H38" s="41"/>
      <c r="I38" s="24"/>
      <c r="J38" s="23"/>
      <c r="K38" s="40"/>
      <c r="L38" s="40"/>
      <c r="M38" s="19" t="str">
        <f>IF(B38="","",VLOOKUP(CONCATENATE(D38,F38),Feuil1!$C$9:$D$16,2,))</f>
        <v/>
      </c>
    </row>
    <row r="39" spans="1:13" ht="18.75" x14ac:dyDescent="0.25">
      <c r="A39">
        <f>'Consignes et établissement'!$D$9</f>
        <v>0</v>
      </c>
      <c r="B39" s="22"/>
      <c r="C39" s="22"/>
      <c r="D39" s="23"/>
      <c r="E39" s="23"/>
      <c r="F39" s="37"/>
      <c r="G39" s="24"/>
      <c r="H39" s="41"/>
      <c r="I39" s="24"/>
      <c r="J39" s="23"/>
      <c r="K39" s="40"/>
      <c r="L39" s="40"/>
      <c r="M39" s="19" t="str">
        <f>IF(B39="","",VLOOKUP(CONCATENATE(D39,F39),Feuil1!$C$9:$D$16,2,))</f>
        <v/>
      </c>
    </row>
    <row r="40" spans="1:13" ht="18.75" x14ac:dyDescent="0.25">
      <c r="A40">
        <f>'Consignes et établissement'!$D$9</f>
        <v>0</v>
      </c>
      <c r="B40" s="22"/>
      <c r="C40" s="22"/>
      <c r="D40" s="23"/>
      <c r="E40" s="23"/>
      <c r="F40" s="37"/>
      <c r="G40" s="24"/>
      <c r="H40" s="41"/>
      <c r="I40" s="24"/>
      <c r="J40" s="23"/>
      <c r="K40" s="40"/>
      <c r="L40" s="40"/>
      <c r="M40" s="19" t="str">
        <f>IF(B40="","",VLOOKUP(CONCATENATE(D40,F40),Feuil1!$C$9:$D$16,2,))</f>
        <v/>
      </c>
    </row>
    <row r="41" spans="1:13" ht="18.75" x14ac:dyDescent="0.25">
      <c r="A41">
        <f>'Consignes et établissement'!$D$9</f>
        <v>0</v>
      </c>
      <c r="B41" s="22"/>
      <c r="C41" s="22"/>
      <c r="D41" s="23"/>
      <c r="E41" s="23"/>
      <c r="F41" s="37"/>
      <c r="G41" s="24"/>
      <c r="H41" s="41"/>
      <c r="I41" s="24"/>
      <c r="J41" s="23"/>
      <c r="K41" s="40"/>
      <c r="L41" s="40"/>
      <c r="M41" s="19" t="str">
        <f>IF(B41="","",VLOOKUP(CONCATENATE(D41,F41),Feuil1!$C$9:$D$16,2,))</f>
        <v/>
      </c>
    </row>
    <row r="42" spans="1:13" ht="18.75" x14ac:dyDescent="0.25">
      <c r="A42">
        <f>'Consignes et établissement'!$D$9</f>
        <v>0</v>
      </c>
      <c r="B42" s="22"/>
      <c r="C42" s="22"/>
      <c r="D42" s="23"/>
      <c r="E42" s="23"/>
      <c r="F42" s="37"/>
      <c r="G42" s="24"/>
      <c r="H42" s="41"/>
      <c r="I42" s="24"/>
      <c r="J42" s="23"/>
      <c r="K42" s="40"/>
      <c r="L42" s="40"/>
      <c r="M42" s="19" t="str">
        <f>IF(B42="","",VLOOKUP(CONCATENATE(D42,F42),Feuil1!$C$9:$D$16,2,))</f>
        <v/>
      </c>
    </row>
    <row r="43" spans="1:13" ht="18.75" x14ac:dyDescent="0.25">
      <c r="A43">
        <f>'Consignes et établissement'!$D$9</f>
        <v>0</v>
      </c>
      <c r="B43" s="22"/>
      <c r="C43" s="22"/>
      <c r="D43" s="23"/>
      <c r="E43" s="23"/>
      <c r="F43" s="37"/>
      <c r="G43" s="24"/>
      <c r="H43" s="41"/>
      <c r="I43" s="24"/>
      <c r="J43" s="23"/>
      <c r="K43" s="40"/>
      <c r="L43" s="40"/>
      <c r="M43" s="19" t="str">
        <f>IF(B43="","",VLOOKUP(CONCATENATE(D43,F43),Feuil1!$C$9:$D$16,2,))</f>
        <v/>
      </c>
    </row>
    <row r="44" spans="1:13" ht="18.75" x14ac:dyDescent="0.25">
      <c r="A44">
        <f>'Consignes et établissement'!$D$9</f>
        <v>0</v>
      </c>
      <c r="B44" s="22"/>
      <c r="C44" s="22"/>
      <c r="D44" s="23"/>
      <c r="E44" s="23"/>
      <c r="F44" s="37"/>
      <c r="G44" s="24"/>
      <c r="H44" s="41"/>
      <c r="I44" s="24"/>
      <c r="J44" s="23"/>
      <c r="K44" s="40"/>
      <c r="L44" s="40"/>
      <c r="M44" s="19" t="str">
        <f>IF(B44="","",VLOOKUP(CONCATENATE(D44,F44),Feuil1!$C$9:$D$16,2,))</f>
        <v/>
      </c>
    </row>
    <row r="45" spans="1:13" ht="18.75" x14ac:dyDescent="0.25">
      <c r="A45">
        <f>'Consignes et établissement'!$D$9</f>
        <v>0</v>
      </c>
      <c r="B45" s="22"/>
      <c r="C45" s="22"/>
      <c r="D45" s="23"/>
      <c r="E45" s="23"/>
      <c r="F45" s="37"/>
      <c r="G45" s="24"/>
      <c r="H45" s="41"/>
      <c r="I45" s="24"/>
      <c r="J45" s="23"/>
      <c r="K45" s="40"/>
      <c r="L45" s="40"/>
      <c r="M45" s="19" t="str">
        <f>IF(B45="","",VLOOKUP(CONCATENATE(D45,F45),Feuil1!$C$9:$D$16,2,))</f>
        <v/>
      </c>
    </row>
    <row r="46" spans="1:13" ht="18.75" x14ac:dyDescent="0.25">
      <c r="A46">
        <f>'Consignes et établissement'!$D$9</f>
        <v>0</v>
      </c>
      <c r="B46" s="22"/>
      <c r="C46" s="22"/>
      <c r="D46" s="23"/>
      <c r="E46" s="23"/>
      <c r="F46" s="37"/>
      <c r="G46" s="24"/>
      <c r="H46" s="41"/>
      <c r="I46" s="24"/>
      <c r="J46" s="23"/>
      <c r="K46" s="40"/>
      <c r="L46" s="40"/>
      <c r="M46" s="19" t="str">
        <f>IF(B46="","",VLOOKUP(CONCATENATE(D46,F46),Feuil1!$C$9:$D$16,2,))</f>
        <v/>
      </c>
    </row>
    <row r="47" spans="1:13" ht="18.75" x14ac:dyDescent="0.25">
      <c r="A47">
        <f>'Consignes et établissement'!$D$9</f>
        <v>0</v>
      </c>
      <c r="B47" s="22"/>
      <c r="C47" s="22"/>
      <c r="D47" s="23"/>
      <c r="E47" s="23"/>
      <c r="F47" s="37"/>
      <c r="G47" s="24"/>
      <c r="H47" s="41"/>
      <c r="I47" s="24"/>
      <c r="J47" s="23"/>
      <c r="K47" s="40"/>
      <c r="L47" s="40"/>
      <c r="M47" s="19" t="str">
        <f>IF(B47="","",VLOOKUP(CONCATENATE(D47,F47),Feuil1!$C$9:$D$16,2,))</f>
        <v/>
      </c>
    </row>
    <row r="48" spans="1:13" ht="18.75" x14ac:dyDescent="0.25">
      <c r="A48">
        <f>'Consignes et établissement'!$D$9</f>
        <v>0</v>
      </c>
      <c r="B48" s="22"/>
      <c r="C48" s="22"/>
      <c r="D48" s="23"/>
      <c r="E48" s="23"/>
      <c r="F48" s="37"/>
      <c r="G48" s="24"/>
      <c r="H48" s="41"/>
      <c r="I48" s="24"/>
      <c r="J48" s="23"/>
      <c r="K48" s="40"/>
      <c r="L48" s="40"/>
      <c r="M48" s="19" t="str">
        <f>IF(B48="","",VLOOKUP(CONCATENATE(D48,F48),Feuil1!$C$9:$D$16,2,))</f>
        <v/>
      </c>
    </row>
    <row r="49" spans="1:13" ht="18.75" x14ac:dyDescent="0.25">
      <c r="A49">
        <f>'Consignes et établissement'!$D$9</f>
        <v>0</v>
      </c>
      <c r="B49" s="22"/>
      <c r="C49" s="22"/>
      <c r="D49" s="23"/>
      <c r="E49" s="23"/>
      <c r="F49" s="37"/>
      <c r="G49" s="24"/>
      <c r="H49" s="41"/>
      <c r="I49" s="24"/>
      <c r="J49" s="23"/>
      <c r="K49" s="40"/>
      <c r="L49" s="40"/>
      <c r="M49" s="19" t="str">
        <f>IF(B49="","",VLOOKUP(CONCATENATE(D49,F49),Feuil1!$C$9:$D$16,2,))</f>
        <v/>
      </c>
    </row>
    <row r="50" spans="1:13" ht="18.75" x14ac:dyDescent="0.25">
      <c r="A50">
        <f>'Consignes et établissement'!$D$9</f>
        <v>0</v>
      </c>
      <c r="B50" s="22"/>
      <c r="C50" s="22"/>
      <c r="D50" s="23"/>
      <c r="E50" s="23"/>
      <c r="F50" s="37"/>
      <c r="G50" s="24"/>
      <c r="H50" s="41"/>
      <c r="I50" s="24"/>
      <c r="J50" s="23"/>
      <c r="K50" s="40"/>
      <c r="L50" s="40"/>
      <c r="M50" s="19" t="str">
        <f>IF(B50="","",VLOOKUP(CONCATENATE(D50,F50),Feuil1!$C$9:$D$16,2,))</f>
        <v/>
      </c>
    </row>
    <row r="51" spans="1:13" ht="18.75" x14ac:dyDescent="0.25">
      <c r="A51">
        <f>'Consignes et établissement'!$D$9</f>
        <v>0</v>
      </c>
      <c r="B51" s="22"/>
      <c r="C51" s="22"/>
      <c r="D51" s="23"/>
      <c r="E51" s="23"/>
      <c r="F51" s="37"/>
      <c r="G51" s="24"/>
      <c r="H51" s="41"/>
      <c r="I51" s="24"/>
      <c r="J51" s="23"/>
      <c r="K51" s="40"/>
      <c r="L51" s="40"/>
      <c r="M51" s="19" t="str">
        <f>IF(B51="","",VLOOKUP(CONCATENATE(D51,F51),Feuil1!$C$9:$D$16,2,))</f>
        <v/>
      </c>
    </row>
  </sheetData>
  <dataConsolidate/>
  <dataValidations xWindow="1176" yWindow="292" count="1">
    <dataValidation type="list" allowBlank="1" showInputMessage="1" showErrorMessage="1" errorTitle="mauvaise saisie" error="F pour Femme_x000a_H pour Homme" promptTitle="SAISIE OBLIGATOIRE SVP" prompt="merci !" sqref="J2:J51" xr:uid="{00000000-0002-0000-0100-000003000000}">
      <formula1>#REF!</formula1>
    </dataValidation>
  </dataValidations>
  <pageMargins left="0.23622047244094491" right="0.23622047244094491" top="0.74803149606299213" bottom="0.74803149606299213" header="0.31496062992125984" footer="0.31496062992125984"/>
  <pageSetup paperSize="9" scale="65" fitToHeight="2" orientation="landscape" r:id="rId1"/>
  <extLst>
    <ext xmlns:x14="http://schemas.microsoft.com/office/spreadsheetml/2009/9/main" uri="{CCE6A557-97BC-4b89-ADB6-D9C93CAAB3DF}">
      <x14:dataValidations xmlns:xm="http://schemas.microsoft.com/office/excel/2006/main" xWindow="1176" yWindow="292" count="3">
        <x14:dataValidation type="list" allowBlank="1" showInputMessage="1" showErrorMessage="1" errorTitle="mauvaise saisie" error="J pour Joueur ou_x000a_N pour Non joueur" promptTitle="Saisir J pour Joueur ou N si Non" xr:uid="{12AA87B1-AFC0-4ECF-BF67-FDA79F8D085A}">
          <x14:formula1>
            <xm:f>Feuil1!$A$2:$A$3</xm:f>
          </x14:formula1>
          <xm:sqref>D2:D51</xm:sqref>
        </x14:dataValidation>
        <x14:dataValidation type="list" allowBlank="1" showErrorMessage="1" errorTitle="mauvaise saisie" error="S pour salariés et retraités_x000a_E sinon" xr:uid="{5164F1AF-225D-4921-964C-A36EB06199AD}">
          <x14:formula1>
            <xm:f>Feuil1!$B$2:$B$3</xm:f>
          </x14:formula1>
          <xm:sqref>E2:E51</xm:sqref>
        </x14:dataValidation>
        <x14:dataValidation type="list" allowBlank="1" showErrorMessage="1" errorTitle="mauvaise saisie" error="Twin pour 2 lits_x000a_Double pour lit Double 2p_x000a_Single" xr:uid="{9661B94D-22C0-40CF-85DD-F6CC732F0F97}">
          <x14:formula1>
            <xm:f>Feuil1!$D$2:$D$5</xm:f>
          </x14:formula1>
          <xm:sqref>F2:F51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35"/>
  <sheetViews>
    <sheetView workbookViewId="0">
      <pane ySplit="1" topLeftCell="A2" activePane="bottomLeft" state="frozen"/>
      <selection activeCell="G35" sqref="G35"/>
      <selection pane="bottomLeft" activeCell="D7" sqref="D7"/>
    </sheetView>
  </sheetViews>
  <sheetFormatPr baseColWidth="10" defaultRowHeight="15" x14ac:dyDescent="0.25"/>
  <cols>
    <col min="1" max="1" width="20.85546875" customWidth="1"/>
    <col min="2" max="5" width="26.7109375" customWidth="1"/>
  </cols>
  <sheetData>
    <row r="1" spans="1:5" s="17" customFormat="1" x14ac:dyDescent="0.25">
      <c r="A1" s="16" t="s">
        <v>25</v>
      </c>
      <c r="B1" s="15" t="s">
        <v>8</v>
      </c>
      <c r="C1" s="15" t="s">
        <v>9</v>
      </c>
      <c r="D1" s="15" t="s">
        <v>8</v>
      </c>
      <c r="E1" s="15" t="s">
        <v>9</v>
      </c>
    </row>
    <row r="2" spans="1:5" ht="21" x14ac:dyDescent="0.25">
      <c r="A2" s="39"/>
      <c r="B2" s="9"/>
      <c r="C2" s="9"/>
      <c r="D2" s="9"/>
      <c r="E2" s="9"/>
    </row>
    <row r="3" spans="1:5" ht="21" x14ac:dyDescent="0.25">
      <c r="A3" s="39"/>
      <c r="B3" s="9"/>
      <c r="C3" s="9"/>
      <c r="D3" s="9"/>
      <c r="E3" s="9"/>
    </row>
    <row r="4" spans="1:5" ht="21" x14ac:dyDescent="0.25">
      <c r="A4" s="39"/>
      <c r="B4" s="9"/>
      <c r="C4" s="9"/>
      <c r="D4" s="9"/>
      <c r="E4" s="9"/>
    </row>
    <row r="5" spans="1:5" ht="21" x14ac:dyDescent="0.25">
      <c r="A5" s="39"/>
      <c r="B5" s="9"/>
      <c r="C5" s="9"/>
      <c r="D5" s="9"/>
      <c r="E5" s="9"/>
    </row>
    <row r="6" spans="1:5" ht="21" x14ac:dyDescent="0.25">
      <c r="A6" s="39"/>
      <c r="B6" s="9"/>
      <c r="C6" s="9"/>
      <c r="D6" s="9"/>
      <c r="E6" s="9"/>
    </row>
    <row r="7" spans="1:5" ht="21" x14ac:dyDescent="0.25">
      <c r="A7" s="39"/>
      <c r="B7" s="9"/>
      <c r="C7" s="9"/>
      <c r="D7" s="9"/>
      <c r="E7" s="9"/>
    </row>
    <row r="8" spans="1:5" ht="21" x14ac:dyDescent="0.25">
      <c r="A8" s="39"/>
      <c r="B8" s="9"/>
      <c r="C8" s="9"/>
      <c r="D8" s="9"/>
      <c r="E8" s="9"/>
    </row>
    <row r="9" spans="1:5" ht="21" x14ac:dyDescent="0.25">
      <c r="A9" s="39"/>
      <c r="B9" s="9"/>
      <c r="C9" s="9"/>
      <c r="D9" s="9"/>
      <c r="E9" s="9"/>
    </row>
    <row r="10" spans="1:5" ht="21" x14ac:dyDescent="0.25">
      <c r="A10" s="39"/>
      <c r="B10" s="9"/>
      <c r="C10" s="9"/>
      <c r="D10" s="9"/>
      <c r="E10" s="9"/>
    </row>
    <row r="11" spans="1:5" ht="21" x14ac:dyDescent="0.25">
      <c r="A11" s="39"/>
      <c r="B11" s="9"/>
      <c r="C11" s="9"/>
      <c r="D11" s="9"/>
      <c r="E11" s="9"/>
    </row>
    <row r="12" spans="1:5" ht="21" x14ac:dyDescent="0.25">
      <c r="A12" s="39"/>
      <c r="B12" s="9"/>
      <c r="C12" s="9"/>
      <c r="D12" s="9"/>
      <c r="E12" s="9"/>
    </row>
    <row r="13" spans="1:5" ht="21" x14ac:dyDescent="0.25">
      <c r="A13" s="39"/>
      <c r="B13" s="9"/>
      <c r="C13" s="9"/>
      <c r="D13" s="9"/>
      <c r="E13" s="9"/>
    </row>
    <row r="14" spans="1:5" ht="21" x14ac:dyDescent="0.25">
      <c r="A14" s="39"/>
      <c r="B14" s="9"/>
      <c r="C14" s="9"/>
      <c r="D14" s="9"/>
      <c r="E14" s="9"/>
    </row>
    <row r="15" spans="1:5" ht="21" x14ac:dyDescent="0.25">
      <c r="A15" s="39"/>
      <c r="B15" s="9"/>
      <c r="C15" s="9"/>
      <c r="D15" s="9"/>
      <c r="E15" s="9"/>
    </row>
    <row r="16" spans="1:5" ht="21" x14ac:dyDescent="0.25">
      <c r="A16" s="39"/>
      <c r="B16" s="9"/>
      <c r="C16" s="9"/>
      <c r="D16" s="9"/>
      <c r="E16" s="9"/>
    </row>
    <row r="17" spans="1:5" ht="21" x14ac:dyDescent="0.25">
      <c r="A17" s="39"/>
      <c r="B17" s="9"/>
      <c r="C17" s="9"/>
      <c r="D17" s="9"/>
      <c r="E17" s="9"/>
    </row>
    <row r="18" spans="1:5" ht="21" x14ac:dyDescent="0.25">
      <c r="A18" s="39"/>
      <c r="B18" s="9"/>
      <c r="C18" s="9"/>
      <c r="D18" s="9"/>
      <c r="E18" s="9"/>
    </row>
    <row r="19" spans="1:5" ht="21" x14ac:dyDescent="0.25">
      <c r="A19" s="39"/>
      <c r="B19" s="9"/>
      <c r="C19" s="9"/>
      <c r="D19" s="9"/>
      <c r="E19" s="9"/>
    </row>
    <row r="20" spans="1:5" ht="21" x14ac:dyDescent="0.25">
      <c r="A20" s="39"/>
      <c r="B20" s="9"/>
      <c r="C20" s="9"/>
      <c r="D20" s="9"/>
      <c r="E20" s="9"/>
    </row>
    <row r="21" spans="1:5" ht="21" x14ac:dyDescent="0.25">
      <c r="A21" s="39"/>
      <c r="B21" s="9"/>
      <c r="C21" s="9"/>
      <c r="D21" s="9"/>
      <c r="E21" s="9"/>
    </row>
    <row r="22" spans="1:5" ht="21" x14ac:dyDescent="0.25">
      <c r="A22" s="39"/>
      <c r="B22" s="9"/>
      <c r="C22" s="9"/>
      <c r="D22" s="9"/>
      <c r="E22" s="9"/>
    </row>
    <row r="23" spans="1:5" ht="21" x14ac:dyDescent="0.25">
      <c r="A23" s="39"/>
      <c r="B23" s="9"/>
      <c r="C23" s="9"/>
      <c r="D23" s="9"/>
      <c r="E23" s="9"/>
    </row>
    <row r="24" spans="1:5" ht="21" x14ac:dyDescent="0.25">
      <c r="A24" s="39"/>
      <c r="B24" s="9"/>
      <c r="C24" s="9"/>
      <c r="D24" s="9"/>
      <c r="E24" s="9"/>
    </row>
    <row r="25" spans="1:5" ht="21" x14ac:dyDescent="0.25">
      <c r="A25" s="39"/>
      <c r="B25" s="9"/>
      <c r="C25" s="9"/>
      <c r="D25" s="9"/>
      <c r="E25" s="9"/>
    </row>
    <row r="26" spans="1:5" ht="21" x14ac:dyDescent="0.25">
      <c r="A26" s="39"/>
      <c r="B26" s="9"/>
      <c r="C26" s="9"/>
      <c r="D26" s="9"/>
      <c r="E26" s="9"/>
    </row>
    <row r="27" spans="1:5" ht="21" x14ac:dyDescent="0.25">
      <c r="A27" s="39"/>
      <c r="B27" s="9"/>
      <c r="C27" s="9"/>
      <c r="D27" s="9"/>
      <c r="E27" s="9"/>
    </row>
    <row r="28" spans="1:5" ht="21" x14ac:dyDescent="0.25">
      <c r="A28" s="39"/>
      <c r="B28" s="9"/>
      <c r="C28" s="9"/>
      <c r="D28" s="9"/>
      <c r="E28" s="9"/>
    </row>
    <row r="29" spans="1:5" ht="21" x14ac:dyDescent="0.25">
      <c r="A29" s="39"/>
      <c r="B29" s="9"/>
      <c r="C29" s="9"/>
      <c r="D29" s="9"/>
      <c r="E29" s="9"/>
    </row>
    <row r="30" spans="1:5" ht="21" x14ac:dyDescent="0.25">
      <c r="A30" s="39"/>
      <c r="B30" s="9"/>
      <c r="C30" s="9"/>
      <c r="D30" s="9"/>
      <c r="E30" s="9"/>
    </row>
    <row r="31" spans="1:5" ht="21" x14ac:dyDescent="0.25">
      <c r="A31" s="39"/>
      <c r="B31" s="9"/>
      <c r="C31" s="9"/>
      <c r="D31" s="9"/>
      <c r="E31" s="9"/>
    </row>
    <row r="32" spans="1:5" ht="21" x14ac:dyDescent="0.25">
      <c r="A32" s="39"/>
      <c r="B32" s="9"/>
      <c r="C32" s="9"/>
      <c r="D32" s="9"/>
      <c r="E32" s="9"/>
    </row>
    <row r="33" spans="1:5" ht="21" x14ac:dyDescent="0.25">
      <c r="A33" s="39"/>
      <c r="B33" s="9"/>
      <c r="C33" s="9"/>
      <c r="D33" s="9"/>
      <c r="E33" s="9"/>
    </row>
    <row r="34" spans="1:5" ht="21" x14ac:dyDescent="0.25">
      <c r="A34" s="39"/>
      <c r="B34" s="9"/>
      <c r="C34" s="9"/>
      <c r="D34" s="9"/>
      <c r="E34" s="9"/>
    </row>
    <row r="35" spans="1:5" ht="21" x14ac:dyDescent="0.25">
      <c r="A35" s="39"/>
      <c r="B35" s="9"/>
      <c r="C35" s="9"/>
      <c r="D35" s="9"/>
      <c r="E35" s="9"/>
    </row>
  </sheetData>
  <pageMargins left="0.23622047244094491" right="0.23622047244094491" top="0.74803149606299213" bottom="0.74803149606299213" header="0.31496062992125984" footer="0.31496062992125984"/>
  <pageSetup paperSize="9" fitToHeight="2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="Choisir une type de chambre dans la liste de choix" xr:uid="{A8E14FE1-039E-4686-95E6-BBE5F799079D}">
          <x14:formula1>
            <xm:f>Feuil1!$D$2:$D$5</xm:f>
          </x14:formula1>
          <xm:sqref>A2:A35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7ED04A-D64C-4577-9B1B-30C02A60D98A}">
  <dimension ref="A1:F16"/>
  <sheetViews>
    <sheetView workbookViewId="0">
      <selection activeCell="G12" sqref="G12"/>
    </sheetView>
  </sheetViews>
  <sheetFormatPr baseColWidth="10" defaultRowHeight="15" x14ac:dyDescent="0.25"/>
  <sheetData>
    <row r="1" spans="1:6" ht="60" x14ac:dyDescent="0.25">
      <c r="A1" s="7" t="s">
        <v>20</v>
      </c>
      <c r="B1" s="6" t="s">
        <v>15</v>
      </c>
      <c r="C1" s="10" t="s">
        <v>16</v>
      </c>
      <c r="D1" s="8" t="s">
        <v>10</v>
      </c>
      <c r="E1" s="9" t="s">
        <v>25</v>
      </c>
      <c r="F1" s="43" t="s">
        <v>27</v>
      </c>
    </row>
    <row r="2" spans="1:6" ht="21" x14ac:dyDescent="0.25">
      <c r="A2" s="4" t="s">
        <v>17</v>
      </c>
      <c r="B2" s="5" t="s">
        <v>19</v>
      </c>
      <c r="C2" s="11" t="s">
        <v>12</v>
      </c>
      <c r="D2" s="13" t="s">
        <v>22</v>
      </c>
      <c r="E2" s="14" t="s">
        <v>14</v>
      </c>
      <c r="F2" s="13" t="s">
        <v>19</v>
      </c>
    </row>
    <row r="3" spans="1:6" ht="21" x14ac:dyDescent="0.25">
      <c r="A3" s="4" t="s">
        <v>24</v>
      </c>
      <c r="B3" s="4" t="s">
        <v>18</v>
      </c>
      <c r="C3" s="12" t="s">
        <v>13</v>
      </c>
      <c r="D3" s="13" t="s">
        <v>23</v>
      </c>
      <c r="E3" s="14" t="s">
        <v>22</v>
      </c>
      <c r="F3" s="13" t="s">
        <v>28</v>
      </c>
    </row>
    <row r="4" spans="1:6" ht="21" x14ac:dyDescent="0.25">
      <c r="D4" s="13" t="s">
        <v>14</v>
      </c>
      <c r="E4" s="14" t="s">
        <v>23</v>
      </c>
      <c r="F4" s="13" t="s">
        <v>29</v>
      </c>
    </row>
    <row r="5" spans="1:6" ht="18.75" x14ac:dyDescent="0.25">
      <c r="D5" s="18" t="s">
        <v>43</v>
      </c>
      <c r="F5" s="13" t="s">
        <v>30</v>
      </c>
    </row>
    <row r="6" spans="1:6" ht="18.75" x14ac:dyDescent="0.25">
      <c r="F6" s="13" t="s">
        <v>31</v>
      </c>
    </row>
    <row r="7" spans="1:6" ht="19.5" thickBot="1" x14ac:dyDescent="0.3">
      <c r="F7" s="13" t="s">
        <v>40</v>
      </c>
    </row>
    <row r="8" spans="1:6" ht="45" x14ac:dyDescent="0.25">
      <c r="A8" s="7" t="s">
        <v>20</v>
      </c>
      <c r="B8" s="8" t="s">
        <v>10</v>
      </c>
      <c r="C8" t="s">
        <v>45</v>
      </c>
      <c r="D8" t="s">
        <v>44</v>
      </c>
    </row>
    <row r="9" spans="1:6" ht="18.75" x14ac:dyDescent="0.25">
      <c r="A9" s="4" t="s">
        <v>17</v>
      </c>
      <c r="B9" s="13" t="s">
        <v>22</v>
      </c>
      <c r="C9" s="33" t="str">
        <f>CONCATENATE(A9,B9)</f>
        <v>JTwin</v>
      </c>
      <c r="D9" s="33">
        <v>440</v>
      </c>
    </row>
    <row r="10" spans="1:6" ht="18.75" x14ac:dyDescent="0.25">
      <c r="A10" s="4" t="s">
        <v>17</v>
      </c>
      <c r="B10" s="13" t="s">
        <v>23</v>
      </c>
      <c r="C10" s="33" t="str">
        <f t="shared" ref="C10:C16" si="0">CONCATENATE(A10,B10)</f>
        <v>JDouble</v>
      </c>
      <c r="D10" s="33">
        <v>440</v>
      </c>
    </row>
    <row r="11" spans="1:6" ht="18.75" x14ac:dyDescent="0.25">
      <c r="A11" s="4" t="s">
        <v>17</v>
      </c>
      <c r="B11" s="13" t="s">
        <v>14</v>
      </c>
      <c r="C11" s="33" t="str">
        <f t="shared" si="0"/>
        <v>JSingle</v>
      </c>
      <c r="D11" s="33">
        <v>550</v>
      </c>
    </row>
    <row r="12" spans="1:6" ht="18.75" x14ac:dyDescent="0.25">
      <c r="A12" s="4" t="s">
        <v>17</v>
      </c>
      <c r="B12" s="18" t="s">
        <v>43</v>
      </c>
      <c r="C12" s="33" t="str">
        <f t="shared" si="0"/>
        <v>JSans</v>
      </c>
      <c r="D12" s="33">
        <v>280</v>
      </c>
    </row>
    <row r="13" spans="1:6" ht="18.75" x14ac:dyDescent="0.25">
      <c r="A13" s="32" t="s">
        <v>24</v>
      </c>
      <c r="B13" s="13" t="s">
        <v>22</v>
      </c>
      <c r="C13" s="33" t="str">
        <f t="shared" si="0"/>
        <v>NTwin</v>
      </c>
      <c r="D13" s="33">
        <v>370</v>
      </c>
    </row>
    <row r="14" spans="1:6" ht="18.75" x14ac:dyDescent="0.25">
      <c r="A14" s="32" t="s">
        <v>24</v>
      </c>
      <c r="B14" s="13" t="s">
        <v>23</v>
      </c>
      <c r="C14" s="33" t="str">
        <f t="shared" si="0"/>
        <v>NDouble</v>
      </c>
      <c r="D14" s="33">
        <v>370</v>
      </c>
    </row>
    <row r="15" spans="1:6" ht="18.75" x14ac:dyDescent="0.25">
      <c r="A15" s="32" t="s">
        <v>24</v>
      </c>
      <c r="B15" s="13" t="s">
        <v>14</v>
      </c>
      <c r="C15" s="33" t="str">
        <f t="shared" si="0"/>
        <v>NSingle</v>
      </c>
      <c r="D15" s="33">
        <v>480</v>
      </c>
    </row>
    <row r="16" spans="1:6" ht="18.75" x14ac:dyDescent="0.25">
      <c r="A16" s="32" t="s">
        <v>24</v>
      </c>
      <c r="B16" s="18" t="s">
        <v>43</v>
      </c>
      <c r="C16" s="33" t="str">
        <f t="shared" si="0"/>
        <v>NSans</v>
      </c>
      <c r="D16" s="33">
        <v>210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K 2 + D V Q 7 i P G 2 k A A A A 9 g A A A B I A H A B D b 2 5 m a W c v U G F j a 2 F n Z S 5 4 b W w g o h g A K K A U A A A A A A A A A A A A A A A A A A A A A A A A A A A A h Y + 9 D o I w G E V f h X S n f y 6 G f J T B x E k S o 4 l x b U q B R i i m L c K 7 O f h I v o I Y R d 0 c 7 7 l n u P d + v U E 2 t k 1 0 0 c 6 b z q a I Y Y o i b V V X G F u l q A 9 l v E S Z g K 1 U J 1 n p a J K t T 0 Z f p K g O 4 Z w Q M g w D H h a 4 c x X h l D J y z D d 7 V e t W o o 9 s / s u x s T 5 I q z Q S c H i N E R w z R j H n H F M g M 4 T c 2 K / A p 7 3 P 9 g f C q m 9 C 7 7 Q o X b z e A Z k j k P c H 8 Q B Q S w M E F A A C A A g A K 2 + D V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C t v g 1 U o i k e 4 D g A A A B E A A A A T A B w A R m 9 y b X V s Y X M v U 2 V j d G l v b j E u b S C i G A A o o B Q A A A A A A A A A A A A A A A A A A A A A A A A A A A A r T k 0 u y c z P U w i G 0 I b W A F B L A Q I t A B Q A A g A I A C t v g 1 U O 4 j x t p A A A A P Y A A A A S A A A A A A A A A A A A A A A A A A A A A A B D b 2 5 m a W c v U G F j a 2 F n Z S 5 4 b W x Q S w E C L Q A U A A I A C A A r b 4 N V D 8 r p q 6 Q A A A D p A A A A E w A A A A A A A A A A A A A A A A D w A A A A W 0 N v b n R l b n R f V H l w Z X N d L n h t b F B L A Q I t A B Q A A g A I A C t v g 1 U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D u f 6 3 C 0 x A x T 7 2 G 2 a n n Q q y T A A A A A A I A A A A A A B B m A A A A A Q A A I A A A A O n 6 m M 1 5 V 7 e P V K J O J J P y G q 6 f s / 5 Z l m j I f m y o X 9 s v b X 1 R A A A A A A 6 A A A A A A g A A I A A A A P 3 / v g 0 C K u x t t Y q b X m Y W 0 z p T U d R A Z s m 3 1 g K W o f Y B X 1 M h U A A A A G y b f b F A c B N w e k 6 T o g V v b t d W L t S f Y g v 8 6 s d n 5 K 4 y f C Q s b F W a X t + P o B U 4 m V T m S A V V x G N V 6 s M 7 k T g Z M / N 6 o j R F u L L A Q k o f 0 y N j u 7 t a f v a v F 4 C z Q A A A A I 0 q N K Z t y l 4 C 7 d Z R z x 3 Y f Q N a j I B c P z i d i M q 2 W I f G / 9 2 Q 3 F 9 Q t z w v N 3 O e S R U i w + G Z e D 2 V 3 o B J I W h 8 3 R j K p b L L 5 h Q = < / D a t a M a s h u p > 
</file>

<file path=customXml/itemProps1.xml><?xml version="1.0" encoding="utf-8"?>
<ds:datastoreItem xmlns:ds="http://schemas.openxmlformats.org/officeDocument/2006/customXml" ds:itemID="{1240D25E-070A-4036-81F0-3763318480FE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2</vt:i4>
      </vt:variant>
    </vt:vector>
  </HeadingPairs>
  <TitlesOfParts>
    <vt:vector size="6" baseType="lpstr">
      <vt:lpstr>Consignes et établissement</vt:lpstr>
      <vt:lpstr>Liste des inscrits</vt:lpstr>
      <vt:lpstr>Couchages</vt:lpstr>
      <vt:lpstr>Feuil1</vt:lpstr>
      <vt:lpstr>Couchages!Impression_des_titres</vt:lpstr>
      <vt:lpstr>'Liste des inscrits'!Impression_des_titres</vt:lpstr>
    </vt:vector>
  </TitlesOfParts>
  <Company>GCE Tech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S0070104</dc:creator>
  <cp:lastModifiedBy>ALLAIN Loic (BPBFC)</cp:lastModifiedBy>
  <cp:lastPrinted>2015-11-23T08:08:18Z</cp:lastPrinted>
  <dcterms:created xsi:type="dcterms:W3CDTF">2015-09-23T12:47:59Z</dcterms:created>
  <dcterms:modified xsi:type="dcterms:W3CDTF">2025-02-18T11:04:14Z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8a19f0c-bea1-442e-a475-ed109d9ec508_Enabled">
    <vt:lpwstr>true</vt:lpwstr>
  </property>
  <property fmtid="{D5CDD505-2E9C-101B-9397-08002B2CF9AE}" pid="3" name="MSIP_Label_48a19f0c-bea1-442e-a475-ed109d9ec508_SetDate">
    <vt:lpwstr>2025-02-12T21:53:10Z</vt:lpwstr>
  </property>
  <property fmtid="{D5CDD505-2E9C-101B-9397-08002B2CF9AE}" pid="4" name="MSIP_Label_48a19f0c-bea1-442e-a475-ed109d9ec508_Method">
    <vt:lpwstr>Standard</vt:lpwstr>
  </property>
  <property fmtid="{D5CDD505-2E9C-101B-9397-08002B2CF9AE}" pid="5" name="MSIP_Label_48a19f0c-bea1-442e-a475-ed109d9ec508_Name">
    <vt:lpwstr>48a19f0c-bea1-442e-a475-ed109d9ec508</vt:lpwstr>
  </property>
  <property fmtid="{D5CDD505-2E9C-101B-9397-08002B2CF9AE}" pid="6" name="MSIP_Label_48a19f0c-bea1-442e-a475-ed109d9ec508_SiteId">
    <vt:lpwstr>d5bb6d35-8a82-4329-b49a-5030bd6497ab</vt:lpwstr>
  </property>
  <property fmtid="{D5CDD505-2E9C-101B-9397-08002B2CF9AE}" pid="7" name="MSIP_Label_48a19f0c-bea1-442e-a475-ed109d9ec508_ActionId">
    <vt:lpwstr>e340807f-fe83-43dd-b57b-c6b4d8dd3196</vt:lpwstr>
  </property>
  <property fmtid="{D5CDD505-2E9C-101B-9397-08002B2CF9AE}" pid="8" name="MSIP_Label_48a19f0c-bea1-442e-a475-ed109d9ec508_ContentBits">
    <vt:lpwstr>0</vt:lpwstr>
  </property>
</Properties>
</file>